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8800" windowHeight="12540"/>
  </bookViews>
  <sheets>
    <sheet name="美丽乡村旅游示范公路" sheetId="1" r:id="rId1"/>
  </sheets>
  <definedNames>
    <definedName name="_xlnm._FilterDatabase" localSheetId="0" hidden="1">美丽乡村旅游示范公路!$A$5:$JG$12</definedName>
    <definedName name="_xlnm.Print_Area" localSheetId="0">美丽乡村旅游示范公路!$A$1:$Z$12</definedName>
    <definedName name="_xlnm.Print_Titles" localSheetId="0">美丽乡村旅游示范公路!$2:$5</definedName>
  </definedNames>
  <calcPr calcId="125725"/>
</workbook>
</file>

<file path=xl/calcChain.xml><?xml version="1.0" encoding="utf-8"?>
<calcChain xmlns="http://schemas.openxmlformats.org/spreadsheetml/2006/main">
  <c r="W40" i="1"/>
  <c r="R40"/>
  <c r="Q40"/>
  <c r="R39"/>
  <c r="W39" s="1"/>
  <c r="Q39"/>
  <c r="R38"/>
  <c r="W38" s="1"/>
  <c r="Q38"/>
  <c r="R37"/>
  <c r="W37" s="1"/>
  <c r="Q37"/>
  <c r="R36"/>
  <c r="W36" s="1"/>
  <c r="Q36"/>
  <c r="R35"/>
  <c r="W35" s="1"/>
  <c r="Q35"/>
  <c r="Q34"/>
  <c r="W12"/>
  <c r="R12"/>
  <c r="W11"/>
  <c r="R11"/>
  <c r="W10"/>
  <c r="R10"/>
  <c r="V9"/>
  <c r="Q9"/>
  <c r="M9"/>
  <c r="L9"/>
  <c r="K9"/>
  <c r="W8"/>
  <c r="R8"/>
  <c r="R7" s="1"/>
  <c r="W7"/>
  <c r="V7"/>
  <c r="V6" s="1"/>
  <c r="Q7"/>
  <c r="Q6" s="1"/>
  <c r="M7"/>
  <c r="M6" s="1"/>
  <c r="L7"/>
  <c r="L6" s="1"/>
  <c r="K7"/>
  <c r="K6" s="1"/>
  <c r="W9" l="1"/>
  <c r="W6" s="1"/>
  <c r="R9"/>
  <c r="R6" s="1"/>
</calcChain>
</file>

<file path=xl/sharedStrings.xml><?xml version="1.0" encoding="utf-8"?>
<sst xmlns="http://schemas.openxmlformats.org/spreadsheetml/2006/main" count="209" uniqueCount="128">
  <si>
    <r>
      <rPr>
        <b/>
        <sz val="14"/>
        <rFont val="宋体"/>
        <family val="3"/>
        <charset val="134"/>
      </rPr>
      <t>附件</t>
    </r>
    <r>
      <rPr>
        <b/>
        <sz val="14"/>
        <rFont val="Times New Roman"/>
        <family val="1"/>
      </rPr>
      <t>9</t>
    </r>
  </si>
  <si>
    <t>2020年度农村公路路网改善工程车购税投资建议计划表（美丽乡村旅游示范公路）</t>
  </si>
  <si>
    <r>
      <rPr>
        <b/>
        <sz val="12"/>
        <rFont val="宋体"/>
        <family val="3"/>
        <charset val="134"/>
      </rPr>
      <t>项目实施效果</t>
    </r>
  </si>
  <si>
    <r>
      <rPr>
        <b/>
        <sz val="12"/>
        <rFont val="宋体"/>
        <family val="3"/>
        <charset val="134"/>
      </rPr>
      <t>是否与其它道路形成环线</t>
    </r>
  </si>
  <si>
    <r>
      <rPr>
        <b/>
        <sz val="12"/>
        <rFont val="宋体"/>
        <family val="3"/>
        <charset val="134"/>
      </rPr>
      <t>集中打造片区</t>
    </r>
  </si>
  <si>
    <r>
      <rPr>
        <sz val="11"/>
        <rFont val="宋体"/>
        <family val="3"/>
        <charset val="134"/>
      </rPr>
      <t>备注</t>
    </r>
  </si>
  <si>
    <r>
      <rPr>
        <b/>
        <sz val="9"/>
        <rFont val="宋体"/>
        <family val="3"/>
        <charset val="134"/>
      </rPr>
      <t>项目所在</t>
    </r>
    <r>
      <rPr>
        <b/>
        <sz val="9"/>
        <rFont val="Times New Roman"/>
        <family val="1"/>
      </rPr>
      <t xml:space="preserve">
</t>
    </r>
    <r>
      <rPr>
        <b/>
        <sz val="9"/>
        <rFont val="宋体"/>
        <family val="3"/>
        <charset val="134"/>
      </rPr>
      <t>行政区划名称</t>
    </r>
  </si>
  <si>
    <r>
      <rPr>
        <b/>
        <sz val="9"/>
        <rFont val="宋体"/>
        <family val="3"/>
        <charset val="134"/>
      </rPr>
      <t>路线编码</t>
    </r>
  </si>
  <si>
    <r>
      <rPr>
        <b/>
        <sz val="9"/>
        <rFont val="宋体"/>
        <family val="3"/>
        <charset val="134"/>
      </rPr>
      <t>路线名称</t>
    </r>
  </si>
  <si>
    <r>
      <rPr>
        <b/>
        <sz val="9"/>
        <rFont val="宋体"/>
        <family val="3"/>
        <charset val="134"/>
      </rPr>
      <t>项目名称</t>
    </r>
  </si>
  <si>
    <r>
      <rPr>
        <b/>
        <sz val="12"/>
        <rFont val="宋体"/>
        <family val="3"/>
        <charset val="134"/>
      </rPr>
      <t>起点位置</t>
    </r>
  </si>
  <si>
    <r>
      <rPr>
        <b/>
        <sz val="12"/>
        <rFont val="宋体"/>
        <family val="3"/>
        <charset val="134"/>
      </rPr>
      <t>讫点位置</t>
    </r>
  </si>
  <si>
    <r>
      <rPr>
        <b/>
        <sz val="9"/>
        <rFont val="宋体"/>
        <family val="3"/>
        <charset val="134"/>
      </rPr>
      <t>建设</t>
    </r>
    <r>
      <rPr>
        <b/>
        <sz val="9"/>
        <rFont val="Times New Roman"/>
        <family val="1"/>
      </rPr>
      <t xml:space="preserve">
</t>
    </r>
    <r>
      <rPr>
        <b/>
        <sz val="9"/>
        <rFont val="宋体"/>
        <family val="3"/>
        <charset val="134"/>
      </rPr>
      <t>性质</t>
    </r>
  </si>
  <si>
    <r>
      <rPr>
        <b/>
        <sz val="9"/>
        <rFont val="宋体"/>
        <family val="3"/>
        <charset val="134"/>
      </rPr>
      <t>建设规模（公里）</t>
    </r>
  </si>
  <si>
    <r>
      <rPr>
        <b/>
        <sz val="9"/>
        <rFont val="宋体"/>
        <family val="3"/>
        <charset val="134"/>
      </rPr>
      <t>建设年限</t>
    </r>
  </si>
  <si>
    <r>
      <rPr>
        <b/>
        <sz val="9"/>
        <rFont val="宋体"/>
        <family val="3"/>
        <charset val="134"/>
      </rPr>
      <t>总投资（万元）</t>
    </r>
  </si>
  <si>
    <t>计划安排补助资金
（万元）</t>
  </si>
  <si>
    <r>
      <rPr>
        <b/>
        <sz val="9"/>
        <rFont val="宋体"/>
        <family val="3"/>
        <charset val="134"/>
      </rPr>
      <t>财评文号</t>
    </r>
  </si>
  <si>
    <r>
      <rPr>
        <b/>
        <sz val="9"/>
        <rFont val="宋体"/>
        <family val="3"/>
        <charset val="134"/>
      </rPr>
      <t>财评价格（万元</t>
    </r>
    <r>
      <rPr>
        <b/>
        <sz val="9"/>
        <rFont val="Times New Roman"/>
        <family val="1"/>
      </rPr>
      <t>)</t>
    </r>
  </si>
  <si>
    <r>
      <rPr>
        <b/>
        <sz val="9"/>
        <rFont val="宋体"/>
        <family val="3"/>
        <charset val="134"/>
      </rPr>
      <t>补助标准（万元）</t>
    </r>
  </si>
  <si>
    <r>
      <rPr>
        <b/>
        <sz val="9"/>
        <rFont val="宋体"/>
        <family val="3"/>
        <charset val="134"/>
      </rPr>
      <t>已累计安排补助资金</t>
    </r>
    <r>
      <rPr>
        <b/>
        <sz val="9"/>
        <rFont val="Times New Roman"/>
        <family val="1"/>
      </rPr>
      <t xml:space="preserve">
</t>
    </r>
    <r>
      <rPr>
        <b/>
        <sz val="9"/>
        <rFont val="宋体"/>
        <family val="3"/>
        <charset val="134"/>
      </rPr>
      <t>（万元）</t>
    </r>
  </si>
  <si>
    <r>
      <rPr>
        <b/>
        <sz val="9"/>
        <rFont val="宋体"/>
        <family val="3"/>
        <charset val="134"/>
      </rPr>
      <t>本次建议计划安排</t>
    </r>
    <r>
      <rPr>
        <b/>
        <sz val="9"/>
        <rFont val="Times New Roman"/>
        <family val="1"/>
      </rPr>
      <t xml:space="preserve">
</t>
    </r>
    <r>
      <rPr>
        <b/>
        <sz val="9"/>
        <rFont val="宋体"/>
        <family val="3"/>
        <charset val="134"/>
      </rPr>
      <t>（万元）</t>
    </r>
  </si>
  <si>
    <r>
      <rPr>
        <b/>
        <sz val="9"/>
        <rFont val="宋体"/>
        <family val="3"/>
        <charset val="134"/>
      </rPr>
      <t>是否属于扶贫项目</t>
    </r>
  </si>
  <si>
    <r>
      <rPr>
        <b/>
        <sz val="9"/>
        <rFont val="宋体"/>
        <family val="3"/>
        <charset val="134"/>
      </rPr>
      <t>是否属贫困县涉农资金统筹范围</t>
    </r>
  </si>
  <si>
    <r>
      <rPr>
        <b/>
        <sz val="9"/>
        <rFont val="宋体"/>
        <family val="3"/>
        <charset val="134"/>
      </rPr>
      <t>备注</t>
    </r>
  </si>
  <si>
    <r>
      <rPr>
        <b/>
        <sz val="12"/>
        <rFont val="宋体"/>
        <family val="3"/>
        <charset val="134"/>
      </rPr>
      <t>是</t>
    </r>
    <r>
      <rPr>
        <b/>
        <sz val="12"/>
        <rFont val="Times New Roman"/>
        <family val="1"/>
      </rPr>
      <t>/</t>
    </r>
    <r>
      <rPr>
        <b/>
        <sz val="12"/>
        <rFont val="宋体"/>
        <family val="3"/>
        <charset val="134"/>
      </rPr>
      <t>否</t>
    </r>
  </si>
  <si>
    <r>
      <rPr>
        <b/>
        <sz val="12"/>
        <rFont val="宋体"/>
        <family val="3"/>
        <charset val="134"/>
      </rPr>
      <t>环线道路情况</t>
    </r>
  </si>
  <si>
    <r>
      <rPr>
        <b/>
        <sz val="9"/>
        <rFont val="宋体"/>
        <family val="3"/>
        <charset val="134"/>
      </rPr>
      <t>合计</t>
    </r>
  </si>
  <si>
    <r>
      <rPr>
        <b/>
        <sz val="9"/>
        <rFont val="宋体"/>
        <family val="3"/>
        <charset val="134"/>
      </rPr>
      <t>技术等级</t>
    </r>
  </si>
  <si>
    <r>
      <rPr>
        <b/>
        <sz val="9"/>
        <rFont val="宋体"/>
        <family val="3"/>
        <charset val="134"/>
      </rPr>
      <t>路面</t>
    </r>
    <r>
      <rPr>
        <b/>
        <sz val="9"/>
        <rFont val="Times New Roman"/>
        <family val="1"/>
      </rPr>
      <t xml:space="preserve">
</t>
    </r>
    <r>
      <rPr>
        <b/>
        <sz val="9"/>
        <rFont val="宋体"/>
        <family val="3"/>
        <charset val="134"/>
      </rPr>
      <t>类型</t>
    </r>
  </si>
  <si>
    <r>
      <rPr>
        <b/>
        <sz val="9"/>
        <rFont val="宋体"/>
        <family val="3"/>
        <charset val="134"/>
      </rPr>
      <t>开工年</t>
    </r>
  </si>
  <si>
    <r>
      <rPr>
        <b/>
        <sz val="9"/>
        <rFont val="宋体"/>
        <family val="3"/>
        <charset val="134"/>
      </rPr>
      <t>完工年</t>
    </r>
  </si>
  <si>
    <r>
      <rPr>
        <b/>
        <sz val="12"/>
        <rFont val="宋体"/>
        <family val="3"/>
        <charset val="134"/>
      </rPr>
      <t>直接连接景区景点</t>
    </r>
  </si>
  <si>
    <r>
      <rPr>
        <b/>
        <sz val="12"/>
        <rFont val="宋体"/>
        <family val="3"/>
        <charset val="134"/>
      </rPr>
      <t>受益人口</t>
    </r>
  </si>
  <si>
    <r>
      <rPr>
        <b/>
        <sz val="12"/>
        <rFont val="宋体"/>
        <family val="3"/>
        <charset val="134"/>
      </rPr>
      <t>预期可带动产业发展情况</t>
    </r>
  </si>
  <si>
    <r>
      <rPr>
        <b/>
        <sz val="12"/>
        <rFont val="宋体"/>
        <family val="3"/>
        <charset val="134"/>
      </rPr>
      <t>环线所有路段名称</t>
    </r>
  </si>
  <si>
    <r>
      <rPr>
        <b/>
        <sz val="12"/>
        <rFont val="宋体"/>
        <family val="3"/>
        <charset val="134"/>
      </rPr>
      <t>环线所有路段编码</t>
    </r>
  </si>
  <si>
    <r>
      <rPr>
        <b/>
        <sz val="12"/>
        <rFont val="宋体"/>
        <family val="3"/>
        <charset val="134"/>
      </rPr>
      <t>环线总里程</t>
    </r>
    <r>
      <rPr>
        <b/>
        <sz val="12"/>
        <rFont val="Times New Roman"/>
        <family val="1"/>
      </rPr>
      <t>(</t>
    </r>
    <r>
      <rPr>
        <b/>
        <sz val="12"/>
        <rFont val="宋体"/>
        <family val="3"/>
        <charset val="134"/>
      </rPr>
      <t>公里</t>
    </r>
    <r>
      <rPr>
        <b/>
        <sz val="12"/>
        <rFont val="Times New Roman"/>
        <family val="1"/>
      </rPr>
      <t>)</t>
    </r>
  </si>
  <si>
    <r>
      <rPr>
        <b/>
        <sz val="12"/>
        <rFont val="宋体"/>
        <family val="3"/>
        <charset val="134"/>
      </rPr>
      <t>环线涉及景区景点</t>
    </r>
  </si>
  <si>
    <r>
      <rPr>
        <b/>
        <sz val="12"/>
        <rFont val="宋体"/>
        <family val="3"/>
        <charset val="134"/>
      </rPr>
      <t>环线涉及产业、观光农业等其他类别</t>
    </r>
  </si>
  <si>
    <r>
      <rPr>
        <b/>
        <sz val="9"/>
        <rFont val="宋体"/>
        <family val="3"/>
        <charset val="134"/>
      </rPr>
      <t>市（州）</t>
    </r>
  </si>
  <si>
    <r>
      <rPr>
        <b/>
        <sz val="9"/>
        <rFont val="宋体"/>
        <family val="3"/>
        <charset val="134"/>
      </rPr>
      <t>县</t>
    </r>
    <r>
      <rPr>
        <b/>
        <sz val="9"/>
        <rFont val="Times New Roman"/>
        <family val="1"/>
      </rPr>
      <t xml:space="preserve">
</t>
    </r>
    <r>
      <rPr>
        <b/>
        <sz val="9"/>
        <rFont val="宋体"/>
        <family val="3"/>
        <charset val="134"/>
      </rPr>
      <t>（市、区）</t>
    </r>
  </si>
  <si>
    <r>
      <rPr>
        <b/>
        <sz val="9"/>
        <rFont val="宋体"/>
        <family val="3"/>
        <charset val="134"/>
      </rPr>
      <t>乡镇</t>
    </r>
  </si>
  <si>
    <r>
      <rPr>
        <b/>
        <sz val="9"/>
        <rFont val="宋体"/>
        <family val="3"/>
        <charset val="134"/>
      </rPr>
      <t>建制村</t>
    </r>
  </si>
  <si>
    <r>
      <rPr>
        <b/>
        <sz val="9"/>
        <rFont val="宋体"/>
        <family val="3"/>
        <charset val="134"/>
      </rPr>
      <t>三级</t>
    </r>
  </si>
  <si>
    <r>
      <rPr>
        <b/>
        <sz val="9"/>
        <rFont val="宋体"/>
        <family val="3"/>
        <charset val="134"/>
      </rPr>
      <t>四级</t>
    </r>
  </si>
  <si>
    <r>
      <rPr>
        <b/>
        <sz val="12"/>
        <rFont val="宋体"/>
        <family val="3"/>
        <charset val="134"/>
      </rPr>
      <t>名称</t>
    </r>
  </si>
  <si>
    <r>
      <rPr>
        <b/>
        <sz val="12"/>
        <rFont val="宋体"/>
        <family val="3"/>
        <charset val="134"/>
      </rPr>
      <t>数量</t>
    </r>
    <r>
      <rPr>
        <b/>
        <sz val="12"/>
        <rFont val="Times New Roman"/>
        <family val="1"/>
      </rPr>
      <t>(</t>
    </r>
    <r>
      <rPr>
        <b/>
        <sz val="12"/>
        <rFont val="宋体"/>
        <family val="3"/>
        <charset val="134"/>
      </rPr>
      <t>个</t>
    </r>
    <r>
      <rPr>
        <b/>
        <sz val="12"/>
        <rFont val="Times New Roman"/>
        <family val="1"/>
      </rPr>
      <t>)</t>
    </r>
  </si>
  <si>
    <r>
      <rPr>
        <b/>
        <sz val="12"/>
        <rFont val="宋体"/>
        <family val="3"/>
        <charset val="134"/>
      </rPr>
      <t>数量</t>
    </r>
    <r>
      <rPr>
        <b/>
        <sz val="12"/>
        <rFont val="Times New Roman"/>
        <family val="1"/>
      </rPr>
      <t>(</t>
    </r>
    <r>
      <rPr>
        <b/>
        <sz val="12"/>
        <rFont val="宋体"/>
        <family val="3"/>
        <charset val="134"/>
      </rPr>
      <t>人</t>
    </r>
    <r>
      <rPr>
        <b/>
        <sz val="12"/>
        <rFont val="Times New Roman"/>
        <family val="1"/>
      </rPr>
      <t>)</t>
    </r>
  </si>
  <si>
    <r>
      <rPr>
        <b/>
        <sz val="12"/>
        <rFont val="Times New Roman"/>
        <family val="1"/>
      </rPr>
      <t>#</t>
    </r>
    <r>
      <rPr>
        <b/>
        <sz val="12"/>
        <rFont val="宋体"/>
        <family val="3"/>
        <charset val="134"/>
      </rPr>
      <t>其中建档立卡贫困人口数量</t>
    </r>
    <r>
      <rPr>
        <b/>
        <sz val="12"/>
        <rFont val="Times New Roman"/>
        <family val="1"/>
      </rPr>
      <t>(</t>
    </r>
    <r>
      <rPr>
        <b/>
        <sz val="12"/>
        <rFont val="宋体"/>
        <family val="3"/>
        <charset val="134"/>
      </rPr>
      <t>人</t>
    </r>
    <r>
      <rPr>
        <b/>
        <sz val="12"/>
        <rFont val="Times New Roman"/>
        <family val="1"/>
      </rPr>
      <t>)</t>
    </r>
  </si>
  <si>
    <r>
      <rPr>
        <b/>
        <sz val="12"/>
        <rFont val="宋体"/>
        <family val="3"/>
        <charset val="134"/>
      </rPr>
      <t>个数</t>
    </r>
  </si>
  <si>
    <r>
      <rPr>
        <b/>
        <sz val="12"/>
        <rFont val="宋体"/>
        <family val="3"/>
        <charset val="134"/>
      </rPr>
      <t>片区名称</t>
    </r>
  </si>
  <si>
    <r>
      <rPr>
        <sz val="10"/>
        <rFont val="宋体"/>
        <family val="3"/>
        <charset val="134"/>
      </rPr>
      <t>改建</t>
    </r>
  </si>
  <si>
    <r>
      <rPr>
        <sz val="10"/>
        <rFont val="宋体"/>
        <family val="3"/>
        <charset val="134"/>
      </rPr>
      <t>沥青砼</t>
    </r>
  </si>
  <si>
    <r>
      <rPr>
        <sz val="10"/>
        <rFont val="宋体"/>
        <family val="3"/>
        <charset val="134"/>
      </rPr>
      <t>否</t>
    </r>
  </si>
  <si>
    <r>
      <rPr>
        <b/>
        <sz val="10"/>
        <rFont val="宋体"/>
        <family val="3"/>
        <charset val="134"/>
      </rPr>
      <t>广元市</t>
    </r>
  </si>
  <si>
    <r>
      <rPr>
        <sz val="10"/>
        <rFont val="宋体"/>
        <family val="3"/>
        <charset val="134"/>
      </rPr>
      <t>广元市</t>
    </r>
  </si>
  <si>
    <r>
      <rPr>
        <sz val="10"/>
        <rFont val="宋体"/>
        <family val="3"/>
        <charset val="134"/>
      </rPr>
      <t>是</t>
    </r>
  </si>
  <si>
    <r>
      <rPr>
        <sz val="10"/>
        <rFont val="Times New Roman"/>
        <family val="1"/>
      </rPr>
      <t>66</t>
    </r>
    <r>
      <rPr>
        <sz val="10"/>
        <rFont val="宋体"/>
        <family val="3"/>
        <charset val="134"/>
      </rPr>
      <t>个县</t>
    </r>
  </si>
  <si>
    <r>
      <rPr>
        <sz val="10"/>
        <rFont val="宋体"/>
        <family val="3"/>
        <charset val="134"/>
      </rPr>
      <t>元坝镇</t>
    </r>
  </si>
  <si>
    <r>
      <rPr>
        <b/>
        <sz val="10"/>
        <rFont val="宋体"/>
        <family val="3"/>
        <charset val="134"/>
      </rPr>
      <t>朝天区</t>
    </r>
  </si>
  <si>
    <r>
      <rPr>
        <sz val="10"/>
        <rFont val="宋体"/>
        <family val="3"/>
        <charset val="134"/>
      </rPr>
      <t>朝天区</t>
    </r>
  </si>
  <si>
    <t>XH49-XH64-C151-Y183-S301</t>
  </si>
  <si>
    <r>
      <rPr>
        <sz val="10"/>
        <rFont val="宋体"/>
        <family val="3"/>
        <charset val="134"/>
      </rPr>
      <t>朝天区曾家山生态旅游环线公路改造工程</t>
    </r>
  </si>
  <si>
    <r>
      <rPr>
        <sz val="10"/>
        <rFont val="宋体"/>
        <family val="3"/>
        <charset val="134"/>
      </rPr>
      <t>曾家山生态旅游环线公路二期</t>
    </r>
    <r>
      <rPr>
        <sz val="10"/>
        <rFont val="Times New Roman"/>
        <family val="1"/>
      </rPr>
      <t xml:space="preserve">
</t>
    </r>
    <r>
      <rPr>
        <sz val="10"/>
        <rFont val="宋体"/>
        <family val="3"/>
        <charset val="134"/>
      </rPr>
      <t>（李家乡永乐村至曾家镇曾家中学）</t>
    </r>
  </si>
  <si>
    <r>
      <rPr>
        <sz val="10"/>
        <rFont val="宋体"/>
        <family val="3"/>
        <charset val="134"/>
      </rPr>
      <t>李家乡</t>
    </r>
  </si>
  <si>
    <r>
      <rPr>
        <sz val="10"/>
        <rFont val="宋体"/>
        <family val="3"/>
        <charset val="134"/>
      </rPr>
      <t>永乐村</t>
    </r>
  </si>
  <si>
    <r>
      <rPr>
        <sz val="10"/>
        <rFont val="宋体"/>
        <family val="3"/>
        <charset val="134"/>
      </rPr>
      <t>曾家镇</t>
    </r>
  </si>
  <si>
    <r>
      <rPr>
        <sz val="10"/>
        <rFont val="宋体"/>
        <family val="3"/>
        <charset val="134"/>
      </rPr>
      <t>曾家中学</t>
    </r>
  </si>
  <si>
    <r>
      <rPr>
        <sz val="10"/>
        <rFont val="宋体"/>
        <family val="3"/>
        <charset val="134"/>
      </rPr>
      <t>曾家山景区（</t>
    </r>
    <r>
      <rPr>
        <sz val="10"/>
        <rFont val="Times New Roman"/>
        <family val="1"/>
      </rPr>
      <t>4A</t>
    </r>
    <r>
      <rPr>
        <sz val="10"/>
        <rFont val="宋体"/>
        <family val="3"/>
        <charset val="134"/>
      </rPr>
      <t>级）</t>
    </r>
    <r>
      <rPr>
        <sz val="10"/>
        <rFont val="Times New Roman"/>
        <family val="1"/>
      </rPr>
      <t>/</t>
    </r>
    <r>
      <rPr>
        <sz val="10"/>
        <rFont val="宋体"/>
        <family val="3"/>
        <charset val="134"/>
      </rPr>
      <t>曾家山旅游度假区（曾家山国际滑雪场、欧洲风情小镇、花千骨、鸳鸯池</t>
    </r>
    <r>
      <rPr>
        <sz val="10"/>
        <rFont val="Times New Roman"/>
        <family val="1"/>
      </rPr>
      <t xml:space="preserve"> </t>
    </r>
    <r>
      <rPr>
        <sz val="10"/>
        <rFont val="宋体"/>
        <family val="3"/>
        <charset val="134"/>
      </rPr>
      <t>森林公园、汉王洞、石笋坪、川洞天坑、荣乐养生谷）</t>
    </r>
  </si>
  <si>
    <r>
      <rPr>
        <sz val="10"/>
        <rFont val="宋体"/>
        <family val="3"/>
        <charset val="134"/>
      </rPr>
      <t>带动曾家山</t>
    </r>
    <r>
      <rPr>
        <sz val="10"/>
        <rFont val="Times New Roman"/>
        <family val="1"/>
      </rPr>
      <t>4A</t>
    </r>
    <r>
      <rPr>
        <sz val="10"/>
        <rFont val="宋体"/>
        <family val="3"/>
        <charset val="134"/>
      </rPr>
      <t>景区、度假区旅游发展，推动沿线旅游和农业产业发展，提高公路服务能力，优化路容路貌，串联覆盖更多旅游资源，全面推动交通</t>
    </r>
    <r>
      <rPr>
        <sz val="10"/>
        <rFont val="Times New Roman"/>
        <family val="1"/>
      </rPr>
      <t>+</t>
    </r>
    <r>
      <rPr>
        <sz val="10"/>
        <rFont val="宋体"/>
        <family val="3"/>
        <charset val="134"/>
      </rPr>
      <t>旅游融合发展。</t>
    </r>
  </si>
  <si>
    <r>
      <rPr>
        <sz val="10"/>
        <rFont val="宋体"/>
        <family val="3"/>
        <charset val="134"/>
      </rPr>
      <t>曾家山景区（</t>
    </r>
    <r>
      <rPr>
        <sz val="10"/>
        <rFont val="Times New Roman"/>
        <family val="1"/>
      </rPr>
      <t>4A</t>
    </r>
    <r>
      <rPr>
        <sz val="10"/>
        <rFont val="宋体"/>
        <family val="3"/>
        <charset val="134"/>
      </rPr>
      <t>级）</t>
    </r>
    <r>
      <rPr>
        <sz val="10"/>
        <rFont val="Times New Roman"/>
        <family val="1"/>
      </rPr>
      <t>/</t>
    </r>
    <r>
      <rPr>
        <sz val="10"/>
        <rFont val="宋体"/>
        <family val="3"/>
        <charset val="134"/>
      </rPr>
      <t>曾家山旅游度假区</t>
    </r>
  </si>
  <si>
    <r>
      <rPr>
        <b/>
        <sz val="10"/>
        <rFont val="宋体"/>
        <family val="3"/>
        <charset val="134"/>
      </rPr>
      <t>昭化区</t>
    </r>
  </si>
  <si>
    <r>
      <rPr>
        <sz val="10"/>
        <rFont val="宋体"/>
        <family val="3"/>
        <charset val="134"/>
      </rPr>
      <t>昭化区</t>
    </r>
  </si>
  <si>
    <t>XH59510811</t>
  </si>
  <si>
    <r>
      <rPr>
        <sz val="10"/>
        <rFont val="宋体"/>
        <family val="3"/>
        <charset val="134"/>
      </rPr>
      <t>元拣路</t>
    </r>
  </si>
  <si>
    <r>
      <rPr>
        <sz val="10"/>
        <rFont val="宋体"/>
        <family val="3"/>
        <charset val="134"/>
      </rPr>
      <t>栖凤霞省级森林公园旅游公路</t>
    </r>
    <r>
      <rPr>
        <sz val="10"/>
        <rFont val="Times New Roman"/>
        <family val="1"/>
      </rPr>
      <t xml:space="preserve">
</t>
    </r>
    <r>
      <rPr>
        <sz val="10"/>
        <rFont val="宋体"/>
        <family val="3"/>
        <charset val="134"/>
      </rPr>
      <t>（元坝镇桂花村至柳桥乡柳桥村）</t>
    </r>
  </si>
  <si>
    <r>
      <rPr>
        <sz val="10"/>
        <rFont val="宋体"/>
        <family val="3"/>
        <charset val="134"/>
      </rPr>
      <t>桂花村</t>
    </r>
  </si>
  <si>
    <r>
      <rPr>
        <sz val="10"/>
        <rFont val="宋体"/>
        <family val="3"/>
        <charset val="134"/>
      </rPr>
      <t>柳桥乡</t>
    </r>
  </si>
  <si>
    <r>
      <rPr>
        <sz val="10"/>
        <rFont val="宋体"/>
        <family val="3"/>
        <charset val="134"/>
      </rPr>
      <t>柳桥村</t>
    </r>
  </si>
  <si>
    <r>
      <rPr>
        <sz val="10"/>
        <rFont val="宋体"/>
        <family val="3"/>
        <charset val="134"/>
      </rPr>
      <t>改扩建</t>
    </r>
  </si>
  <si>
    <r>
      <rPr>
        <sz val="10"/>
        <rFont val="宋体"/>
        <family val="3"/>
        <charset val="134"/>
      </rPr>
      <t>昭财投评【</t>
    </r>
    <r>
      <rPr>
        <sz val="10"/>
        <rFont val="Times New Roman"/>
        <family val="1"/>
      </rPr>
      <t>2019</t>
    </r>
    <r>
      <rPr>
        <sz val="10"/>
        <rFont val="宋体"/>
        <family val="3"/>
        <charset val="134"/>
      </rPr>
      <t>】</t>
    </r>
    <r>
      <rPr>
        <sz val="10"/>
        <rFont val="Times New Roman"/>
        <family val="1"/>
      </rPr>
      <t>118</t>
    </r>
    <r>
      <rPr>
        <sz val="10"/>
        <rFont val="宋体"/>
        <family val="3"/>
        <charset val="134"/>
      </rPr>
      <t>号</t>
    </r>
  </si>
  <si>
    <r>
      <rPr>
        <sz val="10"/>
        <rFont val="宋体"/>
        <family val="3"/>
        <charset val="134"/>
      </rPr>
      <t>平乐旅游区（</t>
    </r>
    <r>
      <rPr>
        <sz val="10"/>
        <rFont val="Times New Roman"/>
        <family val="1"/>
      </rPr>
      <t>4A</t>
    </r>
    <r>
      <rPr>
        <sz val="10"/>
        <rFont val="宋体"/>
        <family val="3"/>
        <charset val="134"/>
      </rPr>
      <t>级）、栖凤霞省级森林公园、小寺山爱国主义教育基地、石牌坊、紫云湖</t>
    </r>
  </si>
  <si>
    <r>
      <rPr>
        <sz val="10"/>
        <rFont val="宋体"/>
        <family val="3"/>
        <charset val="134"/>
      </rPr>
      <t>打造平乐旅游区（</t>
    </r>
    <r>
      <rPr>
        <sz val="10"/>
        <rFont val="Times New Roman"/>
        <family val="1"/>
      </rPr>
      <t>4A</t>
    </r>
    <r>
      <rPr>
        <sz val="10"/>
        <rFont val="宋体"/>
        <family val="3"/>
        <charset val="134"/>
      </rPr>
      <t>级</t>
    </r>
    <r>
      <rPr>
        <sz val="10"/>
        <rFont val="Times New Roman"/>
        <family val="1"/>
      </rPr>
      <t>)</t>
    </r>
    <r>
      <rPr>
        <sz val="10"/>
        <rFont val="宋体"/>
        <family val="3"/>
        <charset val="134"/>
      </rPr>
      <t>、栖凤霞省级森林公园，促进乡村旅游、产业发展；推进沿线乡镇现代农业特色产业发展，人均年收入增加</t>
    </r>
    <r>
      <rPr>
        <sz val="10"/>
        <rFont val="Times New Roman"/>
        <family val="1"/>
      </rPr>
      <t>7000</t>
    </r>
    <r>
      <rPr>
        <sz val="10"/>
        <rFont val="宋体"/>
        <family val="3"/>
        <charset val="134"/>
      </rPr>
      <t>元以上</t>
    </r>
  </si>
  <si>
    <r>
      <rPr>
        <sz val="10"/>
        <rFont val="宋体"/>
        <family val="3"/>
        <charset val="134"/>
      </rPr>
      <t>元拣路</t>
    </r>
    <r>
      <rPr>
        <sz val="10"/>
        <rFont val="Times New Roman"/>
        <family val="1"/>
      </rPr>
      <t>-G542</t>
    </r>
    <r>
      <rPr>
        <sz val="10"/>
        <rFont val="宋体"/>
        <family val="3"/>
        <charset val="134"/>
      </rPr>
      <t>线</t>
    </r>
    <r>
      <rPr>
        <sz val="10"/>
        <rFont val="Times New Roman"/>
        <family val="1"/>
      </rPr>
      <t>-</t>
    </r>
    <r>
      <rPr>
        <sz val="10"/>
        <rFont val="宋体"/>
        <family val="3"/>
        <charset val="134"/>
      </rPr>
      <t>白射路</t>
    </r>
    <r>
      <rPr>
        <sz val="10"/>
        <rFont val="Times New Roman"/>
        <family val="1"/>
      </rPr>
      <t>-G212</t>
    </r>
    <r>
      <rPr>
        <sz val="10"/>
        <rFont val="宋体"/>
        <family val="3"/>
        <charset val="134"/>
      </rPr>
      <t>线</t>
    </r>
    <r>
      <rPr>
        <sz val="10"/>
        <rFont val="Times New Roman"/>
        <family val="1"/>
      </rPr>
      <t>-</t>
    </r>
    <r>
      <rPr>
        <sz val="10"/>
        <rFont val="宋体"/>
        <family val="3"/>
        <charset val="134"/>
      </rPr>
      <t>元拣路</t>
    </r>
  </si>
  <si>
    <t>XH59-G542-XH58-G212-XH59</t>
  </si>
  <si>
    <r>
      <rPr>
        <sz val="10"/>
        <rFont val="宋体"/>
        <family val="3"/>
        <charset val="134"/>
      </rPr>
      <t>元坝镇桃树产业园；元拣路摄影基地；元拣路樱桃产业园；柳桥村省级传统村落；柳桥新胜村葡萄产业园；大坝蔬菜基地；柳桥桃花谷；中国西部绿色家居产业城；中漕村香菇种植基地；中漕村中药材种植基地；紫云猕猴桃产业园；紫云现代农业产业融合示范园区</t>
    </r>
  </si>
  <si>
    <r>
      <rPr>
        <sz val="10"/>
        <rFont val="宋体"/>
        <family val="3"/>
        <charset val="134"/>
      </rPr>
      <t>平乐旅游区（</t>
    </r>
    <r>
      <rPr>
        <sz val="10"/>
        <rFont val="Times New Roman"/>
        <family val="1"/>
      </rPr>
      <t>4A</t>
    </r>
    <r>
      <rPr>
        <sz val="10"/>
        <rFont val="宋体"/>
        <family val="3"/>
        <charset val="134"/>
      </rPr>
      <t>级</t>
    </r>
    <r>
      <rPr>
        <sz val="10"/>
        <rFont val="Times New Roman"/>
        <family val="1"/>
      </rPr>
      <t>)</t>
    </r>
    <r>
      <rPr>
        <sz val="10"/>
        <rFont val="宋体"/>
        <family val="3"/>
        <charset val="134"/>
      </rPr>
      <t>、栖凤霞省级森林公园</t>
    </r>
  </si>
  <si>
    <t>XH60510811</t>
  </si>
  <si>
    <r>
      <rPr>
        <sz val="10"/>
        <rFont val="宋体"/>
        <family val="3"/>
        <charset val="134"/>
      </rPr>
      <t>丁太路</t>
    </r>
  </si>
  <si>
    <r>
      <rPr>
        <sz val="10"/>
        <rFont val="宋体"/>
        <family val="3"/>
        <charset val="134"/>
      </rPr>
      <t>太公红军山旅游公路</t>
    </r>
    <r>
      <rPr>
        <sz val="10"/>
        <rFont val="Times New Roman"/>
        <family val="1"/>
      </rPr>
      <t xml:space="preserve">
</t>
    </r>
    <r>
      <rPr>
        <sz val="10"/>
        <rFont val="宋体"/>
        <family val="3"/>
        <charset val="134"/>
      </rPr>
      <t>（太公镇白头村至丁家乡玉罗村）</t>
    </r>
  </si>
  <si>
    <r>
      <rPr>
        <sz val="10"/>
        <rFont val="宋体"/>
        <family val="3"/>
        <charset val="134"/>
      </rPr>
      <t>太公镇</t>
    </r>
  </si>
  <si>
    <r>
      <rPr>
        <sz val="10"/>
        <rFont val="宋体"/>
        <family val="3"/>
        <charset val="134"/>
      </rPr>
      <t>白头村</t>
    </r>
  </si>
  <si>
    <r>
      <rPr>
        <sz val="10"/>
        <rFont val="宋体"/>
        <family val="3"/>
        <charset val="134"/>
      </rPr>
      <t>丁家乡</t>
    </r>
  </si>
  <si>
    <r>
      <rPr>
        <sz val="10"/>
        <rFont val="宋体"/>
        <family val="3"/>
        <charset val="134"/>
      </rPr>
      <t>玉罗村</t>
    </r>
  </si>
  <si>
    <r>
      <rPr>
        <sz val="10"/>
        <rFont val="宋体"/>
        <family val="3"/>
        <charset val="134"/>
      </rPr>
      <t>昭财投评【</t>
    </r>
    <r>
      <rPr>
        <sz val="10"/>
        <rFont val="Times New Roman"/>
        <family val="1"/>
      </rPr>
      <t>2019</t>
    </r>
    <r>
      <rPr>
        <sz val="10"/>
        <rFont val="宋体"/>
        <family val="3"/>
        <charset val="134"/>
      </rPr>
      <t>】</t>
    </r>
    <r>
      <rPr>
        <sz val="10"/>
        <rFont val="Times New Roman"/>
        <family val="1"/>
      </rPr>
      <t>117</t>
    </r>
    <r>
      <rPr>
        <sz val="10"/>
        <rFont val="宋体"/>
        <family val="3"/>
        <charset val="134"/>
      </rPr>
      <t>号</t>
    </r>
  </si>
  <si>
    <r>
      <rPr>
        <sz val="10"/>
        <rFont val="宋体"/>
        <family val="3"/>
        <charset val="134"/>
      </rPr>
      <t>太公红军山（</t>
    </r>
    <r>
      <rPr>
        <sz val="10"/>
        <rFont val="Times New Roman"/>
        <family val="1"/>
      </rPr>
      <t>3A</t>
    </r>
    <r>
      <rPr>
        <sz val="10"/>
        <rFont val="宋体"/>
        <family val="3"/>
        <charset val="134"/>
      </rPr>
      <t>级）</t>
    </r>
  </si>
  <si>
    <r>
      <rPr>
        <sz val="10"/>
        <rFont val="宋体"/>
        <family val="3"/>
        <charset val="134"/>
      </rPr>
      <t>打造红军山（</t>
    </r>
    <r>
      <rPr>
        <sz val="10"/>
        <rFont val="Times New Roman"/>
        <family val="1"/>
      </rPr>
      <t>3A</t>
    </r>
    <r>
      <rPr>
        <sz val="10"/>
        <rFont val="宋体"/>
        <family val="3"/>
        <charset val="134"/>
      </rPr>
      <t>级</t>
    </r>
    <r>
      <rPr>
        <sz val="10"/>
        <rFont val="Times New Roman"/>
        <family val="1"/>
      </rPr>
      <t>)</t>
    </r>
    <r>
      <rPr>
        <sz val="10"/>
        <rFont val="宋体"/>
        <family val="3"/>
        <charset val="134"/>
      </rPr>
      <t>、栖凤霞省级森林公路，促进乡村旅游、产业发展；推进沿线乡镇现代农业特色产业发展，人均年收入增加</t>
    </r>
    <r>
      <rPr>
        <sz val="10"/>
        <rFont val="Times New Roman"/>
        <family val="1"/>
      </rPr>
      <t>5000</t>
    </r>
    <r>
      <rPr>
        <sz val="10"/>
        <rFont val="宋体"/>
        <family val="3"/>
        <charset val="134"/>
      </rPr>
      <t>元以上</t>
    </r>
  </si>
  <si>
    <r>
      <rPr>
        <sz val="10"/>
        <rFont val="宋体"/>
        <family val="3"/>
        <charset val="134"/>
      </rPr>
      <t>丁太路</t>
    </r>
    <r>
      <rPr>
        <sz val="10"/>
        <rFont val="Times New Roman"/>
        <family val="1"/>
      </rPr>
      <t>-G212</t>
    </r>
    <r>
      <rPr>
        <sz val="10"/>
        <rFont val="宋体"/>
        <family val="3"/>
        <charset val="134"/>
      </rPr>
      <t>线</t>
    </r>
    <r>
      <rPr>
        <sz val="10"/>
        <rFont val="Times New Roman"/>
        <family val="1"/>
      </rPr>
      <t>-</t>
    </r>
    <r>
      <rPr>
        <sz val="10"/>
        <rFont val="宋体"/>
        <family val="3"/>
        <charset val="134"/>
      </rPr>
      <t>太柏路</t>
    </r>
    <r>
      <rPr>
        <sz val="10"/>
        <rFont val="Times New Roman"/>
        <family val="1"/>
      </rPr>
      <t>-</t>
    </r>
    <r>
      <rPr>
        <sz val="10"/>
        <rFont val="宋体"/>
        <family val="3"/>
        <charset val="134"/>
      </rPr>
      <t>广永路</t>
    </r>
    <r>
      <rPr>
        <sz val="10"/>
        <rFont val="Times New Roman"/>
        <family val="1"/>
      </rPr>
      <t>-</t>
    </r>
    <r>
      <rPr>
        <sz val="10"/>
        <rFont val="宋体"/>
        <family val="3"/>
        <charset val="134"/>
      </rPr>
      <t>丁太路</t>
    </r>
  </si>
  <si>
    <t>XH60-G212-XH06-XH60</t>
  </si>
  <si>
    <r>
      <rPr>
        <sz val="10"/>
        <rFont val="宋体"/>
        <family val="3"/>
        <charset val="134"/>
      </rPr>
      <t>太公双庙村剑门关土鸡养殖基地、太公双庙脆桃产业园、白头脆桃产业园、太公大树村猕猴桃产业、丁家冬枣产业园、丁家畜禽养殖园、丁家青龙中药材种植园、青龙冬枣产业园、张家滨湖产业园、张家沿湖冬枣产业带</t>
    </r>
  </si>
  <si>
    <t>XH54510811</t>
  </si>
  <si>
    <r>
      <rPr>
        <sz val="10"/>
        <rFont val="宋体"/>
        <family val="3"/>
        <charset val="134"/>
      </rPr>
      <t>泥朝路</t>
    </r>
  </si>
  <si>
    <r>
      <rPr>
        <sz val="10"/>
        <rFont val="宋体"/>
        <family val="3"/>
        <charset val="134"/>
      </rPr>
      <t>昭化古城旅游度假区旅游公路</t>
    </r>
    <r>
      <rPr>
        <sz val="10"/>
        <rFont val="Times New Roman"/>
        <family val="1"/>
      </rPr>
      <t xml:space="preserve">
</t>
    </r>
    <r>
      <rPr>
        <sz val="10"/>
        <rFont val="宋体"/>
        <family val="3"/>
        <charset val="134"/>
      </rPr>
      <t>（沙坝乡红寨村至朝阳乡凤阳村）</t>
    </r>
  </si>
  <si>
    <r>
      <rPr>
        <sz val="10"/>
        <rFont val="宋体"/>
        <family val="3"/>
        <charset val="134"/>
      </rPr>
      <t>沙坝乡</t>
    </r>
  </si>
  <si>
    <r>
      <rPr>
        <sz val="10"/>
        <rFont val="宋体"/>
        <family val="3"/>
        <charset val="134"/>
      </rPr>
      <t>红寨村</t>
    </r>
  </si>
  <si>
    <r>
      <rPr>
        <sz val="10"/>
        <rFont val="宋体"/>
        <family val="3"/>
        <charset val="134"/>
      </rPr>
      <t>朝阳乡</t>
    </r>
  </si>
  <si>
    <r>
      <rPr>
        <sz val="10"/>
        <rFont val="宋体"/>
        <family val="3"/>
        <charset val="134"/>
      </rPr>
      <t>凤阳村</t>
    </r>
  </si>
  <si>
    <r>
      <rPr>
        <sz val="10"/>
        <rFont val="宋体"/>
        <family val="3"/>
        <charset val="134"/>
      </rPr>
      <t>昭财投评【</t>
    </r>
    <r>
      <rPr>
        <sz val="10"/>
        <rFont val="Times New Roman"/>
        <family val="1"/>
      </rPr>
      <t>2019</t>
    </r>
    <r>
      <rPr>
        <sz val="10"/>
        <rFont val="宋体"/>
        <family val="3"/>
        <charset val="134"/>
      </rPr>
      <t>】</t>
    </r>
    <r>
      <rPr>
        <sz val="10"/>
        <rFont val="Times New Roman"/>
        <family val="1"/>
      </rPr>
      <t>119</t>
    </r>
    <r>
      <rPr>
        <sz val="10"/>
        <rFont val="宋体"/>
        <family val="3"/>
        <charset val="134"/>
      </rPr>
      <t>号</t>
    </r>
  </si>
  <si>
    <r>
      <rPr>
        <sz val="10"/>
        <rFont val="宋体"/>
        <family val="3"/>
        <charset val="134"/>
      </rPr>
      <t>昭化古城（</t>
    </r>
    <r>
      <rPr>
        <sz val="10"/>
        <rFont val="Times New Roman"/>
        <family val="1"/>
      </rPr>
      <t>4A</t>
    </r>
    <r>
      <rPr>
        <sz val="10"/>
        <rFont val="宋体"/>
        <family val="3"/>
        <charset val="134"/>
      </rPr>
      <t>级）、昭化镇（全国特色小镇）、昭化古城旅游度假区、朝阳桃博园（</t>
    </r>
    <r>
      <rPr>
        <sz val="10"/>
        <rFont val="Times New Roman"/>
        <family val="1"/>
      </rPr>
      <t>3A)</t>
    </r>
    <r>
      <rPr>
        <sz val="10"/>
        <rFont val="宋体"/>
        <family val="3"/>
        <charset val="134"/>
      </rPr>
      <t>、照壁崖</t>
    </r>
  </si>
  <si>
    <r>
      <rPr>
        <sz val="10"/>
        <rFont val="宋体"/>
        <family val="3"/>
        <charset val="134"/>
      </rPr>
      <t>打造昭化古城旅游区（</t>
    </r>
    <r>
      <rPr>
        <sz val="10"/>
        <rFont val="Times New Roman"/>
        <family val="1"/>
      </rPr>
      <t>4A</t>
    </r>
    <r>
      <rPr>
        <sz val="10"/>
        <rFont val="宋体"/>
        <family val="3"/>
        <charset val="134"/>
      </rPr>
      <t>级</t>
    </r>
    <r>
      <rPr>
        <sz val="10"/>
        <rFont val="Times New Roman"/>
        <family val="1"/>
      </rPr>
      <t>)</t>
    </r>
    <r>
      <rPr>
        <sz val="10"/>
        <rFont val="宋体"/>
        <family val="3"/>
        <charset val="134"/>
      </rPr>
      <t>、昭化镇特色小镇，促进乡村旅游产业发展；推进沿线乡镇现代农业特色产业发展，人均年收入增加</t>
    </r>
    <r>
      <rPr>
        <sz val="10"/>
        <rFont val="Times New Roman"/>
        <family val="1"/>
      </rPr>
      <t>8000</t>
    </r>
    <r>
      <rPr>
        <sz val="10"/>
        <rFont val="宋体"/>
        <family val="3"/>
        <charset val="134"/>
      </rPr>
      <t>元以上</t>
    </r>
  </si>
  <si>
    <r>
      <rPr>
        <sz val="10"/>
        <rFont val="Times New Roman"/>
        <family val="1"/>
      </rPr>
      <t>S205</t>
    </r>
    <r>
      <rPr>
        <sz val="10"/>
        <rFont val="宋体"/>
        <family val="3"/>
        <charset val="134"/>
      </rPr>
      <t>线</t>
    </r>
    <r>
      <rPr>
        <sz val="10"/>
        <rFont val="Times New Roman"/>
        <family val="1"/>
      </rPr>
      <t>-</t>
    </r>
    <r>
      <rPr>
        <sz val="10"/>
        <rFont val="宋体"/>
        <family val="3"/>
        <charset val="134"/>
      </rPr>
      <t>广沙路</t>
    </r>
    <r>
      <rPr>
        <sz val="10"/>
        <rFont val="Times New Roman"/>
        <family val="1"/>
      </rPr>
      <t>-</t>
    </r>
    <r>
      <rPr>
        <sz val="10"/>
        <rFont val="宋体"/>
        <family val="3"/>
        <charset val="134"/>
      </rPr>
      <t>宝剑路</t>
    </r>
    <r>
      <rPr>
        <sz val="10"/>
        <rFont val="Times New Roman"/>
        <family val="1"/>
      </rPr>
      <t>-</t>
    </r>
    <r>
      <rPr>
        <sz val="10"/>
        <rFont val="宋体"/>
        <family val="3"/>
        <charset val="134"/>
      </rPr>
      <t>泥朝路</t>
    </r>
    <r>
      <rPr>
        <sz val="10"/>
        <rFont val="Times New Roman"/>
        <family val="1"/>
      </rPr>
      <t>-S205</t>
    </r>
    <r>
      <rPr>
        <sz val="10"/>
        <rFont val="宋体"/>
        <family val="3"/>
        <charset val="134"/>
      </rPr>
      <t>线</t>
    </r>
  </si>
  <si>
    <t>S205-XH21-XH02-XH54-S205</t>
  </si>
  <si>
    <r>
      <rPr>
        <sz val="10"/>
        <rFont val="宋体"/>
        <family val="3"/>
        <charset val="134"/>
      </rPr>
      <t>昭化古城（</t>
    </r>
    <r>
      <rPr>
        <sz val="10"/>
        <rFont val="Times New Roman"/>
        <family val="1"/>
      </rPr>
      <t>4A</t>
    </r>
    <r>
      <rPr>
        <sz val="10"/>
        <rFont val="宋体"/>
        <family val="3"/>
        <charset val="134"/>
      </rPr>
      <t>级）、昭化镇（全国特色小镇）、昭化古城旅游度假区、昭化镇城关村历史文化名城、牛头山景区、云台山景区、金牛古道、朝阳桃博园（</t>
    </r>
    <r>
      <rPr>
        <sz val="10"/>
        <rFont val="Times New Roman"/>
        <family val="1"/>
      </rPr>
      <t>3A)</t>
    </r>
    <r>
      <rPr>
        <sz val="10"/>
        <rFont val="宋体"/>
        <family val="3"/>
        <charset val="134"/>
      </rPr>
      <t>、照壁崖、天雄关、大朝驿、剑门蜀道景区</t>
    </r>
  </si>
  <si>
    <r>
      <rPr>
        <sz val="10"/>
        <rFont val="宋体"/>
        <family val="3"/>
        <charset val="134"/>
      </rPr>
      <t>天雄村</t>
    </r>
    <r>
      <rPr>
        <sz val="10"/>
        <rFont val="Times New Roman"/>
        <family val="1"/>
      </rPr>
      <t>“</t>
    </r>
    <r>
      <rPr>
        <sz val="10"/>
        <rFont val="宋体"/>
        <family val="3"/>
        <charset val="134"/>
      </rPr>
      <t>无公害蔬菜基地</t>
    </r>
    <r>
      <rPr>
        <sz val="10"/>
        <rFont val="Times New Roman"/>
        <family val="1"/>
      </rPr>
      <t>”</t>
    </r>
    <r>
      <rPr>
        <sz val="10"/>
        <rFont val="宋体"/>
        <family val="3"/>
        <charset val="134"/>
      </rPr>
      <t>；中蜂养殖基地；沙坝藤椒科普基地；沙坝临港现代农业融合园区；沙坝红寨村千亩猕猴桃产业示范园；朝阳乡灯杆村国家级肉羊标准化示范场；灯杆村蟠桃产业园；朝阳临港现代农业产业融合示范园区；牛头村脆桃产业园；大朝乡云台村省级传统村落；</t>
    </r>
  </si>
  <si>
    <r>
      <rPr>
        <sz val="10"/>
        <rFont val="宋体"/>
        <family val="3"/>
        <charset val="134"/>
      </rPr>
      <t>昭化古城旅游区（</t>
    </r>
    <r>
      <rPr>
        <sz val="10"/>
        <rFont val="Times New Roman"/>
        <family val="1"/>
      </rPr>
      <t>4A</t>
    </r>
    <r>
      <rPr>
        <sz val="10"/>
        <rFont val="宋体"/>
        <family val="3"/>
        <charset val="134"/>
      </rPr>
      <t>级</t>
    </r>
    <r>
      <rPr>
        <sz val="10"/>
        <rFont val="Times New Roman"/>
        <family val="1"/>
      </rPr>
      <t>)</t>
    </r>
    <r>
      <rPr>
        <sz val="10"/>
        <rFont val="宋体"/>
        <family val="3"/>
        <charset val="134"/>
      </rPr>
      <t>、昭化镇全国特色小镇</t>
    </r>
  </si>
  <si>
    <r>
      <rPr>
        <sz val="10"/>
        <rFont val="宋体"/>
        <family val="3"/>
        <charset val="134"/>
      </rPr>
      <t>巴中市</t>
    </r>
  </si>
  <si>
    <r>
      <rPr>
        <sz val="10"/>
        <rFont val="宋体"/>
        <family val="3"/>
        <charset val="134"/>
      </rPr>
      <t>通江县</t>
    </r>
  </si>
  <si>
    <r>
      <rPr>
        <sz val="9"/>
        <color indexed="8"/>
        <rFont val="宋体"/>
        <family val="3"/>
        <charset val="134"/>
      </rPr>
      <t>改建</t>
    </r>
  </si>
  <si>
    <r>
      <rPr>
        <sz val="10"/>
        <rFont val="宋体"/>
        <family val="3"/>
        <charset val="134"/>
      </rPr>
      <t>王坪烈士陵园景区外环道路</t>
    </r>
  </si>
  <si>
    <r>
      <rPr>
        <sz val="10"/>
        <rFont val="宋体"/>
        <family val="3"/>
        <charset val="134"/>
      </rPr>
      <t>提前安排川陕革命烈士陵园及周边环境整体提升交通改善方案旅游路项目</t>
    </r>
  </si>
  <si>
    <r>
      <rPr>
        <sz val="11"/>
        <rFont val="Times New Roman"/>
        <family val="1"/>
      </rPr>
      <t>66</t>
    </r>
    <r>
      <rPr>
        <sz val="10"/>
        <rFont val="宋体"/>
        <family val="3"/>
        <charset val="134"/>
      </rPr>
      <t>个县</t>
    </r>
  </si>
  <si>
    <r>
      <rPr>
        <sz val="10"/>
        <rFont val="宋体"/>
        <family val="3"/>
        <charset val="134"/>
      </rPr>
      <t>板凳乡至复兴场村改建工程</t>
    </r>
  </si>
  <si>
    <r>
      <rPr>
        <sz val="10"/>
        <rFont val="宋体"/>
        <family val="3"/>
        <charset val="134"/>
      </rPr>
      <t>二郎庙至土地堂改建工程</t>
    </r>
  </si>
  <si>
    <r>
      <rPr>
        <sz val="10"/>
        <rFont val="宋体"/>
        <family val="3"/>
        <charset val="134"/>
      </rPr>
      <t>大井坝至大城寨改建工程</t>
    </r>
  </si>
  <si>
    <r>
      <rPr>
        <sz val="10"/>
        <rFont val="宋体"/>
        <family val="3"/>
        <charset val="134"/>
      </rPr>
      <t>沙溪乡至曹家湾改建工程</t>
    </r>
  </si>
  <si>
    <r>
      <rPr>
        <sz val="10"/>
        <rFont val="宋体"/>
        <family val="3"/>
        <charset val="134"/>
      </rPr>
      <t>啸口粱红军烈士墓连接线工程</t>
    </r>
  </si>
  <si>
    <r>
      <rPr>
        <sz val="10"/>
        <rFont val="宋体"/>
        <family val="3"/>
        <charset val="134"/>
      </rPr>
      <t>苏坪红军烈士墓连接线工程</t>
    </r>
  </si>
</sst>
</file>

<file path=xl/styles.xml><?xml version="1.0" encoding="utf-8"?>
<styleSheet xmlns="http://schemas.openxmlformats.org/spreadsheetml/2006/main">
  <numFmts count="8">
    <numFmt numFmtId="178" formatCode="0_);[Red]\(0\)"/>
    <numFmt numFmtId="179" formatCode="0.0_);\(0.0\)"/>
    <numFmt numFmtId="180" formatCode="########0;\-#########0;"/>
    <numFmt numFmtId="181" formatCode="0.00_);[Red]\(0.00\)"/>
    <numFmt numFmtId="182" formatCode="########0.0;\-#########0.0;\-"/>
    <numFmt numFmtId="183" formatCode="0.000_);[Red]\(0.000\)"/>
    <numFmt numFmtId="184" formatCode="0_ "/>
    <numFmt numFmtId="185" formatCode="0.0_);[Red]\(0.0\)"/>
  </numFmts>
  <fonts count="32">
    <font>
      <sz val="11"/>
      <color theme="1"/>
      <name val="宋体"/>
      <charset val="134"/>
      <scheme val="minor"/>
    </font>
    <font>
      <sz val="11"/>
      <name val="Times New Roman"/>
    </font>
    <font>
      <sz val="9"/>
      <name val="Times New Roman"/>
    </font>
    <font>
      <sz val="10"/>
      <name val="Times New Roman"/>
      <family val="1"/>
    </font>
    <font>
      <sz val="11"/>
      <name val="Times New Roman"/>
      <family val="1"/>
    </font>
    <font>
      <b/>
      <sz val="14"/>
      <name val="宋体"/>
      <charset val="134"/>
    </font>
    <font>
      <sz val="20"/>
      <name val="方正小标宋_GBK"/>
      <charset val="134"/>
    </font>
    <font>
      <b/>
      <sz val="9"/>
      <name val="Times New Roman"/>
      <family val="1"/>
    </font>
    <font>
      <b/>
      <sz val="9"/>
      <name val="Times New Roman"/>
      <family val="1"/>
    </font>
    <font>
      <b/>
      <sz val="12"/>
      <name val="Times New Roman"/>
      <family val="1"/>
    </font>
    <font>
      <b/>
      <sz val="9"/>
      <name val="宋体"/>
      <family val="3"/>
      <charset val="134"/>
    </font>
    <font>
      <b/>
      <sz val="10"/>
      <name val="Times New Roman"/>
      <family val="1"/>
    </font>
    <font>
      <sz val="10"/>
      <name val="宋体"/>
      <family val="3"/>
      <charset val="134"/>
    </font>
    <font>
      <b/>
      <sz val="9"/>
      <color rgb="FF000000"/>
      <name val="宋体"/>
      <family val="3"/>
      <charset val="134"/>
    </font>
    <font>
      <b/>
      <sz val="9"/>
      <name val="宋体"/>
      <family val="3"/>
      <charset val="134"/>
    </font>
    <font>
      <b/>
      <sz val="9"/>
      <color theme="1"/>
      <name val="Times New Roman"/>
      <family val="1"/>
    </font>
    <font>
      <b/>
      <sz val="18"/>
      <name val="Times New Roman"/>
      <family val="1"/>
    </font>
    <font>
      <sz val="10"/>
      <color indexed="8"/>
      <name val="Times New Roman"/>
      <family val="1"/>
    </font>
    <font>
      <sz val="11"/>
      <color theme="1"/>
      <name val="Times New Roman"/>
      <family val="1"/>
    </font>
    <font>
      <sz val="12"/>
      <color indexed="8"/>
      <name val="宋体"/>
      <family val="3"/>
      <charset val="134"/>
    </font>
    <font>
      <sz val="12"/>
      <name val="宋体"/>
      <family val="3"/>
      <charset val="134"/>
    </font>
    <font>
      <sz val="11"/>
      <color theme="1"/>
      <name val="Tahoma"/>
      <family val="2"/>
    </font>
    <font>
      <sz val="12"/>
      <name val="Times New Roman"/>
      <family val="1"/>
    </font>
    <font>
      <sz val="11"/>
      <color indexed="8"/>
      <name val="宋体"/>
      <family val="3"/>
      <charset val="134"/>
    </font>
    <font>
      <b/>
      <sz val="14"/>
      <name val="Times New Roman"/>
      <family val="1"/>
    </font>
    <font>
      <b/>
      <sz val="12"/>
      <name val="宋体"/>
      <family val="3"/>
      <charset val="134"/>
    </font>
    <font>
      <sz val="11"/>
      <name val="宋体"/>
      <family val="3"/>
      <charset val="134"/>
    </font>
    <font>
      <b/>
      <sz val="10"/>
      <name val="宋体"/>
      <family val="3"/>
      <charset val="134"/>
    </font>
    <font>
      <sz val="9"/>
      <color indexed="8"/>
      <name val="宋体"/>
      <family val="3"/>
      <charset val="134"/>
    </font>
    <font>
      <sz val="11"/>
      <color theme="1"/>
      <name val="宋体"/>
      <family val="3"/>
      <charset val="134"/>
      <scheme val="minor"/>
    </font>
    <font>
      <b/>
      <sz val="14"/>
      <name val="宋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0" fillId="0" borderId="0">
      <protection locked="0"/>
    </xf>
    <xf numFmtId="0" fontId="20" fillId="0" borderId="0">
      <alignment vertical="center"/>
    </xf>
    <xf numFmtId="0" fontId="20" fillId="0" borderId="0">
      <alignment vertical="center"/>
    </xf>
    <xf numFmtId="0" fontId="29" fillId="0" borderId="0">
      <alignment vertical="center"/>
    </xf>
    <xf numFmtId="0" fontId="20" fillId="0" borderId="0">
      <alignment vertical="top"/>
      <protection locked="0"/>
    </xf>
    <xf numFmtId="0" fontId="29" fillId="0" borderId="0"/>
    <xf numFmtId="0" fontId="29" fillId="0" borderId="0">
      <alignment vertical="center"/>
    </xf>
    <xf numFmtId="0" fontId="22" fillId="0" borderId="0"/>
    <xf numFmtId="0" fontId="23" fillId="0" borderId="0">
      <alignment vertical="center"/>
    </xf>
    <xf numFmtId="0" fontId="21" fillId="0" borderId="0">
      <alignment vertical="center"/>
    </xf>
  </cellStyleXfs>
  <cellXfs count="6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Border="1">
      <alignment vertical="center"/>
    </xf>
    <xf numFmtId="0" fontId="5" fillId="0" borderId="0" xfId="0" applyFont="1" applyFill="1">
      <alignment vertical="center"/>
    </xf>
    <xf numFmtId="49" fontId="7" fillId="0" borderId="1" xfId="6" applyNumberFormat="1" applyFont="1" applyFill="1" applyBorder="1" applyAlignment="1" applyProtection="1">
      <alignment horizontal="center" vertical="center" wrapText="1"/>
    </xf>
    <xf numFmtId="49" fontId="8" fillId="0" borderId="2" xfId="6" applyNumberFormat="1" applyFont="1" applyFill="1" applyBorder="1" applyAlignment="1" applyProtection="1">
      <alignment horizontal="center" vertical="center" wrapText="1"/>
    </xf>
    <xf numFmtId="49" fontId="10" fillId="0" borderId="2" xfId="6" applyNumberFormat="1" applyFont="1" applyFill="1" applyBorder="1" applyAlignment="1" applyProtection="1">
      <alignment horizontal="center" vertical="center" wrapText="1"/>
    </xf>
    <xf numFmtId="179" fontId="11" fillId="0" borderId="1" xfId="6" applyNumberFormat="1" applyFont="1" applyFill="1" applyBorder="1" applyAlignment="1" applyProtection="1">
      <alignment horizontal="center" vertical="center" wrapText="1"/>
      <protection locked="0"/>
    </xf>
    <xf numFmtId="179" fontId="3" fillId="0" borderId="2" xfId="6" applyNumberFormat="1" applyFont="1" applyFill="1" applyBorder="1" applyAlignment="1" applyProtection="1">
      <alignment horizontal="center" vertical="center" wrapText="1"/>
      <protection locked="0"/>
    </xf>
    <xf numFmtId="179" fontId="3" fillId="0" borderId="2" xfId="6" applyNumberFormat="1" applyFont="1" applyFill="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left" vertical="center" wrapText="1"/>
    </xf>
    <xf numFmtId="178" fontId="12" fillId="0" borderId="2"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7" fillId="0" borderId="2" xfId="6" applyNumberFormat="1" applyFont="1" applyFill="1" applyBorder="1" applyAlignment="1" applyProtection="1">
      <alignment horizontal="center" vertical="center" wrapText="1"/>
    </xf>
    <xf numFmtId="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16" fillId="0" borderId="0" xfId="0" applyFont="1" applyFill="1" applyBorder="1" applyAlignment="1">
      <alignment horizontal="center" vertical="center" wrapText="1"/>
    </xf>
    <xf numFmtId="180" fontId="9" fillId="0" borderId="1" xfId="6" applyNumberFormat="1" applyFont="1" applyFill="1" applyBorder="1" applyAlignment="1" applyProtection="1">
      <alignment horizontal="center" vertical="center" wrapText="1"/>
      <protection locked="0"/>
    </xf>
    <xf numFmtId="180" fontId="9" fillId="0" borderId="2" xfId="6" applyNumberFormat="1" applyFont="1" applyFill="1" applyBorder="1" applyAlignment="1" applyProtection="1">
      <alignment horizontal="center" vertical="center" wrapText="1"/>
      <protection locked="0"/>
    </xf>
    <xf numFmtId="0" fontId="7" fillId="0" borderId="0" xfId="6" applyFont="1" applyFill="1" applyBorder="1" applyAlignment="1" applyProtection="1">
      <alignment horizontal="center" vertical="center"/>
    </xf>
    <xf numFmtId="0" fontId="8" fillId="0" borderId="0" xfId="6" applyFont="1" applyFill="1" applyBorder="1" applyAlignment="1" applyProtection="1">
      <alignment horizontal="center" vertical="center"/>
    </xf>
    <xf numFmtId="0" fontId="3" fillId="0" borderId="3" xfId="0" applyFont="1" applyFill="1" applyBorder="1">
      <alignment vertical="center"/>
    </xf>
    <xf numFmtId="0" fontId="3" fillId="0" borderId="0" xfId="0" applyNumberFormat="1" applyFont="1" applyFill="1" applyBorder="1">
      <alignment vertical="center"/>
    </xf>
    <xf numFmtId="179" fontId="17" fillId="0" borderId="1" xfId="6" applyNumberFormat="1" applyFont="1" applyFill="1" applyBorder="1" applyAlignment="1" applyProtection="1">
      <alignment horizontal="left" vertical="center" wrapText="1"/>
      <protection locked="0"/>
    </xf>
    <xf numFmtId="179" fontId="17" fillId="0" borderId="2" xfId="6" applyNumberFormat="1" applyFont="1" applyFill="1" applyBorder="1" applyAlignment="1" applyProtection="1">
      <alignment horizontal="center" vertical="center" wrapText="1"/>
      <protection locked="0"/>
    </xf>
    <xf numFmtId="181" fontId="3" fillId="0" borderId="2" xfId="0" applyNumberFormat="1" applyFont="1" applyFill="1" applyBorder="1" applyAlignment="1">
      <alignment horizontal="center" vertical="center" wrapText="1"/>
    </xf>
    <xf numFmtId="0" fontId="18" fillId="0" borderId="2" xfId="0" applyFont="1" applyBorder="1">
      <alignment vertical="center"/>
    </xf>
    <xf numFmtId="181" fontId="3" fillId="0" borderId="1" xfId="0" applyNumberFormat="1" applyFont="1" applyFill="1" applyBorder="1" applyAlignment="1">
      <alignment horizontal="left" vertical="center" wrapText="1"/>
    </xf>
    <xf numFmtId="180" fontId="3" fillId="0" borderId="2" xfId="6" applyNumberFormat="1" applyFont="1" applyFill="1" applyBorder="1" applyAlignment="1" applyProtection="1">
      <alignment horizontal="center" vertical="center" wrapText="1"/>
      <protection locked="0"/>
    </xf>
    <xf numFmtId="182" fontId="3" fillId="0" borderId="2" xfId="6" applyNumberFormat="1" applyFont="1" applyFill="1" applyBorder="1" applyAlignment="1" applyProtection="1">
      <alignment horizontal="center" vertical="center" wrapText="1"/>
    </xf>
    <xf numFmtId="182" fontId="9" fillId="0" borderId="2" xfId="6" applyNumberFormat="1" applyFont="1" applyFill="1" applyBorder="1" applyAlignment="1" applyProtection="1">
      <alignment horizontal="center" vertical="center" wrapText="1"/>
    </xf>
    <xf numFmtId="185" fontId="3" fillId="0" borderId="2" xfId="0" applyNumberFormat="1" applyFont="1" applyFill="1" applyBorder="1" applyAlignment="1">
      <alignment horizontal="center" vertical="center" wrapText="1"/>
    </xf>
    <xf numFmtId="0" fontId="4"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NumberFormat="1" applyFont="1" applyFill="1" applyBorder="1" applyAlignment="1">
      <alignment horizontal="center" vertical="center" wrapText="1"/>
    </xf>
    <xf numFmtId="182" fontId="9" fillId="0" borderId="2" xfId="6" applyNumberFormat="1" applyFont="1" applyFill="1" applyBorder="1" applyAlignment="1" applyProtection="1">
      <alignment horizontal="center" vertical="center" wrapText="1"/>
    </xf>
    <xf numFmtId="0" fontId="7" fillId="0" borderId="2" xfId="6" applyNumberFormat="1" applyFont="1" applyFill="1" applyBorder="1" applyAlignment="1" applyProtection="1">
      <alignment horizontal="center" vertical="center" wrapText="1"/>
    </xf>
    <xf numFmtId="0" fontId="8" fillId="0" borderId="2" xfId="6" applyNumberFormat="1" applyFont="1" applyFill="1" applyBorder="1" applyAlignment="1" applyProtection="1">
      <alignment horizontal="center" vertical="center" wrapText="1"/>
    </xf>
    <xf numFmtId="183" fontId="8" fillId="0" borderId="2" xfId="6" applyNumberFormat="1" applyFont="1" applyFill="1" applyBorder="1" applyAlignment="1" applyProtection="1">
      <alignment horizontal="center" vertical="center" wrapText="1"/>
    </xf>
    <xf numFmtId="0" fontId="9" fillId="0" borderId="2" xfId="6" applyFont="1" applyFill="1" applyBorder="1" applyAlignment="1" applyProtection="1">
      <alignment horizontal="center" vertical="center"/>
    </xf>
    <xf numFmtId="180" fontId="9" fillId="0" borderId="1" xfId="6" applyNumberFormat="1" applyFont="1" applyFill="1" applyBorder="1" applyAlignment="1" applyProtection="1">
      <alignment horizontal="center" vertical="center" wrapText="1"/>
      <protection locked="0"/>
    </xf>
    <xf numFmtId="180" fontId="9" fillId="0" borderId="2" xfId="6" applyNumberFormat="1" applyFont="1" applyFill="1" applyBorder="1" applyAlignment="1" applyProtection="1">
      <alignment horizontal="center" vertical="center" wrapText="1"/>
      <protection locked="0"/>
    </xf>
    <xf numFmtId="0" fontId="9" fillId="0" borderId="2" xfId="6" applyFont="1" applyFill="1" applyBorder="1" applyAlignment="1" applyProtection="1">
      <alignment horizontal="center" vertical="center" wrapText="1"/>
    </xf>
    <xf numFmtId="49" fontId="8" fillId="0" borderId="2" xfId="6" applyNumberFormat="1" applyFont="1" applyFill="1" applyBorder="1" applyAlignment="1" applyProtection="1">
      <alignment horizontal="center" vertical="center" wrapText="1"/>
    </xf>
    <xf numFmtId="183" fontId="7" fillId="0" borderId="2" xfId="6" applyNumberFormat="1" applyFont="1" applyFill="1" applyBorder="1" applyAlignment="1" applyProtection="1">
      <alignment horizontal="center" vertical="center" wrapText="1"/>
    </xf>
    <xf numFmtId="184" fontId="13" fillId="0" borderId="2" xfId="6" applyNumberFormat="1" applyFont="1" applyFill="1" applyBorder="1" applyAlignment="1" applyProtection="1">
      <alignment horizontal="center" vertical="center" wrapText="1"/>
    </xf>
    <xf numFmtId="184" fontId="15" fillId="0" borderId="2" xfId="6" applyNumberFormat="1" applyFont="1" applyFill="1" applyBorder="1" applyAlignment="1" applyProtection="1">
      <alignment horizontal="center" vertical="center" wrapText="1"/>
    </xf>
    <xf numFmtId="0" fontId="14" fillId="0" borderId="2" xfId="6" applyNumberFormat="1" applyFont="1" applyFill="1" applyBorder="1" applyAlignment="1" applyProtection="1">
      <alignment horizontal="center" vertical="center" wrapText="1"/>
    </xf>
    <xf numFmtId="184" fontId="10" fillId="0" borderId="2" xfId="6" applyNumberFormat="1" applyFont="1" applyFill="1" applyBorder="1" applyAlignment="1" applyProtection="1">
      <alignment horizontal="center" vertical="center" wrapText="1"/>
    </xf>
    <xf numFmtId="184" fontId="8" fillId="0" borderId="2" xfId="6" applyNumberFormat="1" applyFont="1" applyFill="1" applyBorder="1" applyAlignment="1" applyProtection="1">
      <alignment horizontal="center" vertical="center" wrapText="1"/>
    </xf>
    <xf numFmtId="180" fontId="7" fillId="0" borderId="2" xfId="6" applyNumberFormat="1" applyFont="1" applyFill="1" applyBorder="1" applyAlignment="1" applyProtection="1">
      <alignment horizontal="center" vertical="center" wrapText="1"/>
    </xf>
    <xf numFmtId="180" fontId="8" fillId="0" borderId="2" xfId="6" applyNumberFormat="1" applyFont="1" applyFill="1" applyBorder="1" applyAlignment="1" applyProtection="1">
      <alignment horizontal="center" vertical="center" wrapText="1"/>
    </xf>
    <xf numFmtId="0" fontId="7" fillId="0" borderId="3" xfId="6" applyFont="1" applyFill="1" applyBorder="1" applyAlignment="1" applyProtection="1">
      <alignment horizontal="center" vertical="center"/>
    </xf>
    <xf numFmtId="0" fontId="8" fillId="0" borderId="3" xfId="6" applyFont="1" applyFill="1" applyBorder="1" applyAlignment="1" applyProtection="1">
      <alignment horizontal="center" vertical="center"/>
    </xf>
    <xf numFmtId="0" fontId="1" fillId="0" borderId="0" xfId="0" applyFont="1" applyFill="1" applyAlignment="1">
      <alignment horizontal="center" vertical="center"/>
    </xf>
    <xf numFmtId="49" fontId="7" fillId="0" borderId="1" xfId="6" applyNumberFormat="1" applyFont="1" applyFill="1" applyBorder="1" applyAlignment="1" applyProtection="1">
      <alignment horizontal="center" vertical="center" wrapText="1"/>
    </xf>
    <xf numFmtId="49" fontId="8" fillId="0" borderId="1" xfId="6"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cellXfs>
  <cellStyles count="14">
    <cellStyle name="Normal" xfId="8"/>
    <cellStyle name="常规" xfId="0" builtinId="0"/>
    <cellStyle name="常规 10 2" xfId="7"/>
    <cellStyle name="常规 10 3" xfId="1"/>
    <cellStyle name="常规 10 8" xfId="13"/>
    <cellStyle name="常规 14" xfId="12"/>
    <cellStyle name="常规 2" xfId="9"/>
    <cellStyle name="常规 2 2" xfId="5"/>
    <cellStyle name="常规 3 2" xfId="4"/>
    <cellStyle name="常规 4 3" xfId="10"/>
    <cellStyle name="常规 6 2" xfId="2"/>
    <cellStyle name="常规 8 2" xfId="3"/>
    <cellStyle name="常规_农村公路通达、通畅项目明细表和汇总表-0426" xfId="6"/>
    <cellStyle name="样式 1" xfId="11"/>
  </cellStyles>
  <dxfs count="1">
    <dxf>
      <font>
        <color indexed="1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XER40"/>
  <sheetViews>
    <sheetView tabSelected="1" view="pageBreakPreview" zoomScaleNormal="100" zoomScaleSheetLayoutView="100" workbookViewId="0">
      <pane ySplit="5" topLeftCell="A6" activePane="bottomLeft" state="frozen"/>
      <selection pane="bottomLeft" activeCell="A13" sqref="A13:XFD68"/>
    </sheetView>
  </sheetViews>
  <sheetFormatPr defaultColWidth="9" defaultRowHeight="15" outlineLevelRow="4"/>
  <cols>
    <col min="1" max="1" width="9.375" style="4" customWidth="1"/>
    <col min="2" max="2" width="9.75" style="4" customWidth="1"/>
    <col min="3" max="3" width="9" style="4" hidden="1" customWidth="1"/>
    <col min="4" max="4" width="21.75" style="4" hidden="1" customWidth="1"/>
    <col min="5" max="5" width="36.125" style="5" customWidth="1"/>
    <col min="6" max="9" width="13.25" style="4" hidden="1" customWidth="1"/>
    <col min="10" max="10" width="7.625" style="6" customWidth="1"/>
    <col min="11" max="13" width="6.25" style="7" customWidth="1"/>
    <col min="14" max="16" width="6.25" style="6" customWidth="1"/>
    <col min="17" max="17" width="8" style="6" customWidth="1"/>
    <col min="18" max="18" width="8.5" style="6" customWidth="1"/>
    <col min="19" max="19" width="8.125" style="6" hidden="1" customWidth="1"/>
    <col min="20" max="21" width="8.25" style="6" hidden="1" customWidth="1"/>
    <col min="22" max="22" width="8.25" style="6" customWidth="1"/>
    <col min="23" max="23" width="8.5" style="6" customWidth="1"/>
    <col min="24" max="24" width="6.125" style="4" customWidth="1"/>
    <col min="25" max="25" width="7" style="4" customWidth="1"/>
    <col min="26" max="26" width="8.75" style="4" customWidth="1"/>
    <col min="27" max="27" width="8.75" style="8" hidden="1" customWidth="1"/>
    <col min="28" max="28" width="21.25" style="4" hidden="1" customWidth="1"/>
    <col min="29" max="43" width="9" style="4" hidden="1" customWidth="1"/>
    <col min="44" max="44" width="9" style="4" customWidth="1"/>
    <col min="45" max="16384" width="9" style="4"/>
  </cols>
  <sheetData>
    <row r="1" spans="1:267" ht="21" customHeight="1">
      <c r="A1" s="9" t="s">
        <v>0</v>
      </c>
    </row>
    <row r="2" spans="1:267" s="1" customFormat="1" ht="42.95" customHeight="1">
      <c r="A2" s="43" t="s">
        <v>1</v>
      </c>
      <c r="B2" s="43"/>
      <c r="C2" s="43"/>
      <c r="D2" s="43"/>
      <c r="E2" s="44"/>
      <c r="F2" s="43"/>
      <c r="G2" s="43"/>
      <c r="H2" s="43"/>
      <c r="I2" s="43"/>
      <c r="J2" s="43"/>
      <c r="K2" s="45"/>
      <c r="L2" s="45"/>
      <c r="M2" s="45"/>
      <c r="N2" s="43"/>
      <c r="O2" s="43"/>
      <c r="P2" s="43"/>
      <c r="Q2" s="43"/>
      <c r="R2" s="43"/>
      <c r="S2" s="43"/>
      <c r="T2" s="43"/>
      <c r="U2" s="43"/>
      <c r="V2" s="43"/>
      <c r="W2" s="43"/>
      <c r="X2" s="43"/>
      <c r="Y2" s="43"/>
      <c r="Z2" s="43"/>
      <c r="AA2" s="26"/>
      <c r="AB2" s="51" t="s">
        <v>2</v>
      </c>
      <c r="AC2" s="52"/>
      <c r="AD2" s="52"/>
      <c r="AE2" s="52"/>
      <c r="AF2" s="52"/>
      <c r="AG2" s="46" t="s">
        <v>3</v>
      </c>
      <c r="AH2" s="46"/>
      <c r="AI2" s="46"/>
      <c r="AJ2" s="46"/>
      <c r="AK2" s="46"/>
      <c r="AL2" s="46"/>
      <c r="AM2" s="46"/>
      <c r="AN2" s="46"/>
      <c r="AO2" s="46" t="s">
        <v>4</v>
      </c>
      <c r="AP2" s="46"/>
      <c r="AQ2" s="65" t="s">
        <v>5</v>
      </c>
      <c r="IL2" s="42"/>
      <c r="IM2" s="42"/>
      <c r="IN2" s="42"/>
      <c r="IO2" s="42"/>
      <c r="IP2" s="42"/>
      <c r="IQ2" s="42"/>
      <c r="IR2" s="42"/>
      <c r="IS2" s="42"/>
      <c r="IT2" s="42"/>
      <c r="IU2" s="42"/>
      <c r="IV2" s="42"/>
      <c r="IW2" s="42"/>
      <c r="IX2" s="42"/>
      <c r="IY2" s="42"/>
      <c r="IZ2" s="42"/>
      <c r="JA2" s="42"/>
      <c r="JB2" s="42"/>
      <c r="JC2" s="42"/>
      <c r="JD2" s="42"/>
      <c r="JE2" s="42"/>
      <c r="JF2" s="42"/>
      <c r="JG2" s="42"/>
    </row>
    <row r="3" spans="1:267" s="2" customFormat="1" ht="21" customHeight="1">
      <c r="A3" s="66" t="s">
        <v>6</v>
      </c>
      <c r="B3" s="54"/>
      <c r="C3" s="54" t="s">
        <v>7</v>
      </c>
      <c r="D3" s="54" t="s">
        <v>8</v>
      </c>
      <c r="E3" s="54" t="s">
        <v>9</v>
      </c>
      <c r="F3" s="68" t="s">
        <v>10</v>
      </c>
      <c r="G3" s="68"/>
      <c r="H3" s="68" t="s">
        <v>11</v>
      </c>
      <c r="I3" s="68"/>
      <c r="J3" s="55" t="s">
        <v>12</v>
      </c>
      <c r="K3" s="47" t="s">
        <v>13</v>
      </c>
      <c r="L3" s="48"/>
      <c r="M3" s="48"/>
      <c r="N3" s="49"/>
      <c r="O3" s="47" t="s">
        <v>14</v>
      </c>
      <c r="P3" s="48"/>
      <c r="Q3" s="48" t="s">
        <v>15</v>
      </c>
      <c r="R3" s="56" t="s">
        <v>16</v>
      </c>
      <c r="S3" s="48" t="s">
        <v>17</v>
      </c>
      <c r="T3" s="48" t="s">
        <v>18</v>
      </c>
      <c r="U3" s="48" t="s">
        <v>19</v>
      </c>
      <c r="V3" s="58" t="s">
        <v>20</v>
      </c>
      <c r="W3" s="59" t="s">
        <v>21</v>
      </c>
      <c r="X3" s="61" t="s">
        <v>22</v>
      </c>
      <c r="Y3" s="61" t="s">
        <v>23</v>
      </c>
      <c r="Z3" s="63" t="s">
        <v>24</v>
      </c>
      <c r="AA3" s="29"/>
      <c r="AB3" s="51"/>
      <c r="AC3" s="52"/>
      <c r="AD3" s="52"/>
      <c r="AE3" s="52"/>
      <c r="AF3" s="52"/>
      <c r="AG3" s="46" t="s">
        <v>25</v>
      </c>
      <c r="AH3" s="50" t="s">
        <v>26</v>
      </c>
      <c r="AI3" s="50"/>
      <c r="AJ3" s="50"/>
      <c r="AK3" s="50"/>
      <c r="AL3" s="50"/>
      <c r="AM3" s="50"/>
      <c r="AN3" s="50"/>
      <c r="AO3" s="46"/>
      <c r="AP3" s="46"/>
      <c r="AQ3" s="65"/>
      <c r="IL3" s="42"/>
      <c r="IM3" s="42"/>
      <c r="IN3" s="42"/>
      <c r="IO3" s="42"/>
      <c r="IP3" s="42"/>
      <c r="IQ3" s="42"/>
      <c r="IR3" s="42"/>
      <c r="IS3" s="42"/>
      <c r="IT3" s="42"/>
      <c r="IU3" s="42"/>
      <c r="IV3" s="42"/>
      <c r="IW3" s="42"/>
      <c r="IX3" s="42"/>
      <c r="IY3" s="42"/>
      <c r="IZ3" s="42"/>
      <c r="JA3" s="42"/>
      <c r="JB3" s="42"/>
      <c r="JC3" s="42"/>
      <c r="JD3" s="42"/>
      <c r="JE3" s="42"/>
      <c r="JF3" s="42"/>
      <c r="JG3" s="42"/>
    </row>
    <row r="4" spans="1:267" s="2" customFormat="1" ht="21" customHeight="1">
      <c r="A4" s="67"/>
      <c r="B4" s="54"/>
      <c r="C4" s="54"/>
      <c r="D4" s="54"/>
      <c r="E4" s="54"/>
      <c r="F4" s="68"/>
      <c r="G4" s="68"/>
      <c r="H4" s="68"/>
      <c r="I4" s="68"/>
      <c r="J4" s="49"/>
      <c r="K4" s="47" t="s">
        <v>27</v>
      </c>
      <c r="L4" s="48" t="s">
        <v>28</v>
      </c>
      <c r="M4" s="48"/>
      <c r="N4" s="55" t="s">
        <v>29</v>
      </c>
      <c r="O4" s="47" t="s">
        <v>30</v>
      </c>
      <c r="P4" s="47" t="s">
        <v>31</v>
      </c>
      <c r="Q4" s="48"/>
      <c r="R4" s="57"/>
      <c r="S4" s="48"/>
      <c r="T4" s="48"/>
      <c r="U4" s="48"/>
      <c r="V4" s="48"/>
      <c r="W4" s="60"/>
      <c r="X4" s="62"/>
      <c r="Y4" s="62"/>
      <c r="Z4" s="64"/>
      <c r="AA4" s="30"/>
      <c r="AB4" s="51" t="s">
        <v>32</v>
      </c>
      <c r="AC4" s="52"/>
      <c r="AD4" s="52" t="s">
        <v>33</v>
      </c>
      <c r="AE4" s="52"/>
      <c r="AF4" s="52" t="s">
        <v>34</v>
      </c>
      <c r="AG4" s="46"/>
      <c r="AH4" s="46" t="s">
        <v>35</v>
      </c>
      <c r="AI4" s="46" t="s">
        <v>36</v>
      </c>
      <c r="AJ4" s="46" t="s">
        <v>37</v>
      </c>
      <c r="AK4" s="50" t="s">
        <v>38</v>
      </c>
      <c r="AL4" s="50"/>
      <c r="AM4" s="53" t="s">
        <v>39</v>
      </c>
      <c r="AN4" s="53"/>
      <c r="AO4" s="46"/>
      <c r="AP4" s="46"/>
      <c r="AQ4" s="65"/>
      <c r="IL4" s="42"/>
      <c r="IM4" s="42"/>
      <c r="IN4" s="42"/>
      <c r="IO4" s="42"/>
      <c r="IP4" s="42"/>
      <c r="IQ4" s="42"/>
      <c r="IR4" s="42"/>
      <c r="IS4" s="42"/>
      <c r="IT4" s="42"/>
      <c r="IU4" s="42"/>
      <c r="IV4" s="42"/>
      <c r="IW4" s="42"/>
      <c r="IX4" s="42"/>
      <c r="IY4" s="42"/>
      <c r="IZ4" s="42"/>
      <c r="JA4" s="42"/>
      <c r="JB4" s="42"/>
      <c r="JC4" s="42"/>
      <c r="JD4" s="42"/>
      <c r="JE4" s="42"/>
      <c r="JF4" s="42"/>
      <c r="JG4" s="42"/>
    </row>
    <row r="5" spans="1:267" s="2" customFormat="1" ht="36" customHeight="1">
      <c r="A5" s="10" t="s">
        <v>40</v>
      </c>
      <c r="B5" s="12" t="s">
        <v>41</v>
      </c>
      <c r="C5" s="54"/>
      <c r="D5" s="54"/>
      <c r="E5" s="54"/>
      <c r="F5" s="11" t="s">
        <v>42</v>
      </c>
      <c r="G5" s="11" t="s">
        <v>43</v>
      </c>
      <c r="H5" s="11" t="s">
        <v>42</v>
      </c>
      <c r="I5" s="11" t="s">
        <v>43</v>
      </c>
      <c r="J5" s="49"/>
      <c r="K5" s="48"/>
      <c r="L5" s="23" t="s">
        <v>44</v>
      </c>
      <c r="M5" s="23" t="s">
        <v>45</v>
      </c>
      <c r="N5" s="49"/>
      <c r="O5" s="48"/>
      <c r="P5" s="48"/>
      <c r="Q5" s="48"/>
      <c r="R5" s="57"/>
      <c r="S5" s="48"/>
      <c r="T5" s="48"/>
      <c r="U5" s="48"/>
      <c r="V5" s="48"/>
      <c r="W5" s="60"/>
      <c r="X5" s="62"/>
      <c r="Y5" s="62"/>
      <c r="Z5" s="64"/>
      <c r="AA5" s="30"/>
      <c r="AB5" s="27" t="s">
        <v>46</v>
      </c>
      <c r="AC5" s="28" t="s">
        <v>47</v>
      </c>
      <c r="AD5" s="28" t="s">
        <v>48</v>
      </c>
      <c r="AE5" s="28" t="s">
        <v>49</v>
      </c>
      <c r="AF5" s="52"/>
      <c r="AG5" s="46"/>
      <c r="AH5" s="46"/>
      <c r="AI5" s="46"/>
      <c r="AJ5" s="46"/>
      <c r="AK5" s="40" t="s">
        <v>50</v>
      </c>
      <c r="AL5" s="40" t="s">
        <v>46</v>
      </c>
      <c r="AM5" s="40" t="s">
        <v>50</v>
      </c>
      <c r="AN5" s="40" t="s">
        <v>46</v>
      </c>
      <c r="AO5" s="40" t="s">
        <v>25</v>
      </c>
      <c r="AP5" s="40" t="s">
        <v>51</v>
      </c>
      <c r="AQ5" s="65"/>
      <c r="IL5" s="42"/>
      <c r="IM5" s="42"/>
      <c r="IN5" s="42"/>
      <c r="IO5" s="42"/>
      <c r="IP5" s="42"/>
      <c r="IQ5" s="42"/>
      <c r="IR5" s="42"/>
      <c r="IS5" s="42"/>
      <c r="IT5" s="42"/>
      <c r="IU5" s="42"/>
      <c r="IV5" s="42"/>
      <c r="IW5" s="42"/>
      <c r="IX5" s="42"/>
      <c r="IY5" s="42"/>
      <c r="IZ5" s="42"/>
      <c r="JA5" s="42"/>
      <c r="JB5" s="42"/>
      <c r="JC5" s="42"/>
      <c r="JD5" s="42"/>
      <c r="JE5" s="42"/>
      <c r="JF5" s="42"/>
      <c r="JG5" s="42"/>
    </row>
    <row r="6" spans="1:267" s="3" customFormat="1" ht="30" customHeight="1" outlineLevel="2">
      <c r="A6" s="13" t="s">
        <v>55</v>
      </c>
      <c r="B6" s="14"/>
      <c r="C6" s="14"/>
      <c r="D6" s="14"/>
      <c r="E6" s="15"/>
      <c r="F6" s="14"/>
      <c r="G6" s="16"/>
      <c r="H6" s="14"/>
      <c r="I6" s="16"/>
      <c r="J6" s="16"/>
      <c r="K6" s="24">
        <f>SUBTOTAL(9,K7:K12)</f>
        <v>68.5</v>
      </c>
      <c r="L6" s="24">
        <f>SUBTOTAL(9,L7:L12)</f>
        <v>45.900000000000006</v>
      </c>
      <c r="M6" s="24">
        <f>SUBTOTAL(9,M7:M12)</f>
        <v>22.6</v>
      </c>
      <c r="N6" s="25"/>
      <c r="O6" s="25"/>
      <c r="P6" s="25"/>
      <c r="Q6" s="25">
        <f>SUBTOTAL(9,Q7:Q12)</f>
        <v>40993</v>
      </c>
      <c r="R6" s="25">
        <f>SUBTOTAL(9,R7:R12)</f>
        <v>9604</v>
      </c>
      <c r="S6" s="25"/>
      <c r="T6" s="25"/>
      <c r="U6" s="25"/>
      <c r="V6" s="25">
        <f>SUBTOTAL(9,V7:V12)</f>
        <v>0</v>
      </c>
      <c r="W6" s="25">
        <f>SUBTOTAL(9,W7:W12)</f>
        <v>9604</v>
      </c>
      <c r="X6" s="25"/>
      <c r="Y6" s="25"/>
      <c r="Z6" s="31"/>
      <c r="AA6" s="32"/>
      <c r="AB6" s="33"/>
      <c r="AC6" s="34"/>
      <c r="AD6" s="34"/>
      <c r="AE6" s="34"/>
      <c r="AF6" s="34"/>
      <c r="AG6" s="34"/>
      <c r="AH6" s="34"/>
      <c r="AI6" s="34"/>
      <c r="AJ6" s="34"/>
      <c r="AK6" s="34"/>
      <c r="AL6" s="34"/>
      <c r="AM6" s="34"/>
      <c r="AN6" s="34"/>
      <c r="AO6" s="34"/>
      <c r="AP6" s="36"/>
      <c r="AR6" s="32"/>
    </row>
    <row r="7" spans="1:267" s="3" customFormat="1" ht="30" customHeight="1" outlineLevel="2">
      <c r="A7" s="17"/>
      <c r="B7" s="18" t="s">
        <v>60</v>
      </c>
      <c r="C7" s="19"/>
      <c r="D7" s="19"/>
      <c r="E7" s="20"/>
      <c r="F7" s="14"/>
      <c r="G7" s="16"/>
      <c r="H7" s="14"/>
      <c r="I7" s="16"/>
      <c r="J7" s="16"/>
      <c r="K7" s="24">
        <f>SUBTOTAL(9,K8)</f>
        <v>22.6</v>
      </c>
      <c r="L7" s="24">
        <f>SUBTOTAL(9,L8)</f>
        <v>0</v>
      </c>
      <c r="M7" s="24">
        <f>SUBTOTAL(9,M8)</f>
        <v>22.6</v>
      </c>
      <c r="N7" s="25"/>
      <c r="O7" s="25"/>
      <c r="P7" s="25"/>
      <c r="Q7" s="25">
        <f>SUBTOTAL(9,Q8)</f>
        <v>6300</v>
      </c>
      <c r="R7" s="25">
        <f>SUBTOTAL(9,R8)</f>
        <v>2260</v>
      </c>
      <c r="S7" s="25"/>
      <c r="T7" s="25"/>
      <c r="U7" s="25"/>
      <c r="V7" s="25">
        <f>SUBTOTAL(9,V8)</f>
        <v>0</v>
      </c>
      <c r="W7" s="25">
        <f>SUBTOTAL(9,W8)</f>
        <v>2260</v>
      </c>
      <c r="X7" s="25"/>
      <c r="Y7" s="25"/>
      <c r="Z7" s="31"/>
      <c r="AA7" s="32"/>
      <c r="AB7" s="35"/>
      <c r="AC7" s="19"/>
      <c r="AD7" s="19"/>
      <c r="AE7" s="19"/>
      <c r="AF7" s="35"/>
      <c r="AG7" s="35"/>
      <c r="AH7" s="35"/>
      <c r="AI7" s="35"/>
      <c r="AJ7" s="41"/>
      <c r="AK7" s="19"/>
      <c r="AL7" s="35"/>
      <c r="AM7" s="19"/>
      <c r="AN7" s="35"/>
      <c r="AO7" s="35"/>
      <c r="AP7" s="35"/>
      <c r="AR7" s="32"/>
    </row>
    <row r="8" spans="1:267" s="3" customFormat="1" ht="30" customHeight="1" outlineLevel="4">
      <c r="A8" s="17" t="s">
        <v>56</v>
      </c>
      <c r="B8" s="19" t="s">
        <v>61</v>
      </c>
      <c r="C8" s="19" t="s">
        <v>62</v>
      </c>
      <c r="D8" s="19" t="s">
        <v>63</v>
      </c>
      <c r="E8" s="21" t="s">
        <v>64</v>
      </c>
      <c r="F8" s="14" t="s">
        <v>65</v>
      </c>
      <c r="G8" s="16" t="s">
        <v>66</v>
      </c>
      <c r="H8" s="14" t="s">
        <v>67</v>
      </c>
      <c r="I8" s="16" t="s">
        <v>68</v>
      </c>
      <c r="J8" s="16" t="s">
        <v>52</v>
      </c>
      <c r="K8" s="24">
        <v>22.6</v>
      </c>
      <c r="L8" s="24"/>
      <c r="M8" s="24">
        <v>22.6</v>
      </c>
      <c r="N8" s="25" t="s">
        <v>53</v>
      </c>
      <c r="O8" s="25">
        <v>2020</v>
      </c>
      <c r="P8" s="25">
        <v>2020</v>
      </c>
      <c r="Q8" s="25">
        <v>6300</v>
      </c>
      <c r="R8" s="25">
        <f>K8*U8</f>
        <v>2260</v>
      </c>
      <c r="S8" s="25"/>
      <c r="T8" s="25"/>
      <c r="U8" s="25">
        <v>100</v>
      </c>
      <c r="V8" s="25"/>
      <c r="W8" s="25">
        <f>K8*U8</f>
        <v>2260</v>
      </c>
      <c r="X8" s="25" t="s">
        <v>57</v>
      </c>
      <c r="Y8" s="25" t="s">
        <v>57</v>
      </c>
      <c r="Z8" s="31"/>
      <c r="AA8" s="32"/>
      <c r="AB8" s="35" t="s">
        <v>69</v>
      </c>
      <c r="AC8" s="19">
        <v>8</v>
      </c>
      <c r="AD8" s="19">
        <v>50000</v>
      </c>
      <c r="AE8" s="19">
        <v>8365</v>
      </c>
      <c r="AF8" s="35" t="s">
        <v>70</v>
      </c>
      <c r="AG8" s="35" t="s">
        <v>54</v>
      </c>
      <c r="AH8" s="35"/>
      <c r="AI8" s="35"/>
      <c r="AJ8" s="41"/>
      <c r="AK8" s="19"/>
      <c r="AL8" s="35"/>
      <c r="AM8" s="19"/>
      <c r="AN8" s="35"/>
      <c r="AO8" s="35" t="s">
        <v>57</v>
      </c>
      <c r="AP8" s="35" t="s">
        <v>71</v>
      </c>
      <c r="AR8" s="32" t="s">
        <v>58</v>
      </c>
    </row>
    <row r="9" spans="1:267" s="3" customFormat="1" ht="30" customHeight="1" outlineLevel="2">
      <c r="A9" s="17"/>
      <c r="B9" s="18" t="s">
        <v>72</v>
      </c>
      <c r="C9" s="19"/>
      <c r="D9" s="19"/>
      <c r="E9" s="20"/>
      <c r="F9" s="14"/>
      <c r="G9" s="14"/>
      <c r="H9" s="14"/>
      <c r="I9" s="14"/>
      <c r="J9" s="25"/>
      <c r="K9" s="24">
        <f>SUBTOTAL(9,K10:K12)</f>
        <v>45.900000000000006</v>
      </c>
      <c r="L9" s="24">
        <f>SUBTOTAL(9,L10:L12)</f>
        <v>45.900000000000006</v>
      </c>
      <c r="M9" s="24">
        <f>SUBTOTAL(9,M10:M12)</f>
        <v>0</v>
      </c>
      <c r="N9" s="25"/>
      <c r="O9" s="25"/>
      <c r="P9" s="25"/>
      <c r="Q9" s="25">
        <f>SUBTOTAL(9,Q10:Q12)</f>
        <v>34693</v>
      </c>
      <c r="R9" s="25">
        <f>SUBTOTAL(9,R10:R12)</f>
        <v>7344</v>
      </c>
      <c r="S9" s="22"/>
      <c r="T9" s="16"/>
      <c r="U9" s="25"/>
      <c r="V9" s="25">
        <f>SUBTOTAL(9,V10:V12)</f>
        <v>0</v>
      </c>
      <c r="W9" s="25">
        <f>SUBTOTAL(9,W10:W12)</f>
        <v>7344</v>
      </c>
      <c r="X9" s="25"/>
      <c r="Y9" s="25"/>
      <c r="Z9" s="31"/>
      <c r="AA9" s="32"/>
      <c r="AB9" s="37"/>
      <c r="AC9" s="19"/>
      <c r="AD9" s="38"/>
      <c r="AE9" s="38"/>
      <c r="AF9" s="38"/>
      <c r="AG9" s="39"/>
      <c r="AH9" s="39"/>
      <c r="AI9" s="39"/>
      <c r="AJ9" s="39"/>
      <c r="AK9" s="19"/>
      <c r="AL9" s="35"/>
      <c r="AM9" s="19"/>
      <c r="AN9" s="35"/>
      <c r="AO9" s="35"/>
      <c r="AP9" s="35"/>
      <c r="AR9" s="32"/>
    </row>
    <row r="10" spans="1:267" s="3" customFormat="1" ht="30" customHeight="1" outlineLevel="4">
      <c r="A10" s="17" t="s">
        <v>56</v>
      </c>
      <c r="B10" s="19" t="s">
        <v>73</v>
      </c>
      <c r="C10" s="19" t="s">
        <v>74</v>
      </c>
      <c r="D10" s="19" t="s">
        <v>75</v>
      </c>
      <c r="E10" s="21" t="s">
        <v>76</v>
      </c>
      <c r="F10" s="14" t="s">
        <v>59</v>
      </c>
      <c r="G10" s="14" t="s">
        <v>77</v>
      </c>
      <c r="H10" s="14" t="s">
        <v>78</v>
      </c>
      <c r="I10" s="14" t="s">
        <v>79</v>
      </c>
      <c r="J10" s="25" t="s">
        <v>80</v>
      </c>
      <c r="K10" s="24">
        <v>14.3</v>
      </c>
      <c r="L10" s="24">
        <v>14.3</v>
      </c>
      <c r="M10" s="24"/>
      <c r="N10" s="25" t="s">
        <v>53</v>
      </c>
      <c r="O10" s="25">
        <v>2020</v>
      </c>
      <c r="P10" s="25">
        <v>2020</v>
      </c>
      <c r="Q10" s="25">
        <v>11955</v>
      </c>
      <c r="R10" s="25">
        <f>K10*U10</f>
        <v>2288</v>
      </c>
      <c r="S10" s="22" t="s">
        <v>81</v>
      </c>
      <c r="T10" s="16">
        <v>13586</v>
      </c>
      <c r="U10" s="25">
        <v>160</v>
      </c>
      <c r="V10" s="25"/>
      <c r="W10" s="25">
        <f>K10*U10</f>
        <v>2288</v>
      </c>
      <c r="X10" s="25" t="s">
        <v>57</v>
      </c>
      <c r="Y10" s="25" t="s">
        <v>57</v>
      </c>
      <c r="Z10" s="31"/>
      <c r="AA10" s="32"/>
      <c r="AB10" s="37" t="s">
        <v>82</v>
      </c>
      <c r="AC10" s="19">
        <v>5</v>
      </c>
      <c r="AD10" s="38">
        <v>100000</v>
      </c>
      <c r="AE10" s="38">
        <v>15000</v>
      </c>
      <c r="AF10" s="38" t="s">
        <v>83</v>
      </c>
      <c r="AG10" s="39" t="s">
        <v>57</v>
      </c>
      <c r="AH10" s="39" t="s">
        <v>84</v>
      </c>
      <c r="AI10" s="39" t="s">
        <v>85</v>
      </c>
      <c r="AJ10" s="39">
        <v>55.9</v>
      </c>
      <c r="AK10" s="19">
        <v>5</v>
      </c>
      <c r="AL10" s="35" t="s">
        <v>82</v>
      </c>
      <c r="AM10" s="19">
        <v>12</v>
      </c>
      <c r="AN10" s="35" t="s">
        <v>86</v>
      </c>
      <c r="AO10" s="35" t="s">
        <v>57</v>
      </c>
      <c r="AP10" s="35" t="s">
        <v>87</v>
      </c>
      <c r="AR10" s="32" t="s">
        <v>58</v>
      </c>
    </row>
    <row r="11" spans="1:267" s="3" customFormat="1" ht="30" customHeight="1" outlineLevel="4">
      <c r="A11" s="17" t="s">
        <v>56</v>
      </c>
      <c r="B11" s="19" t="s">
        <v>73</v>
      </c>
      <c r="C11" s="19" t="s">
        <v>88</v>
      </c>
      <c r="D11" s="19" t="s">
        <v>89</v>
      </c>
      <c r="E11" s="21" t="s">
        <v>90</v>
      </c>
      <c r="F11" s="14" t="s">
        <v>91</v>
      </c>
      <c r="G11" s="14" t="s">
        <v>92</v>
      </c>
      <c r="H11" s="14" t="s">
        <v>93</v>
      </c>
      <c r="I11" s="14" t="s">
        <v>94</v>
      </c>
      <c r="J11" s="25" t="s">
        <v>80</v>
      </c>
      <c r="K11" s="24">
        <v>15</v>
      </c>
      <c r="L11" s="24">
        <v>15</v>
      </c>
      <c r="M11" s="24"/>
      <c r="N11" s="25" t="s">
        <v>53</v>
      </c>
      <c r="O11" s="25">
        <v>2020</v>
      </c>
      <c r="P11" s="25">
        <v>2020</v>
      </c>
      <c r="Q11" s="25">
        <v>10995</v>
      </c>
      <c r="R11" s="25">
        <f>K11*U11</f>
        <v>2400</v>
      </c>
      <c r="S11" s="22" t="s">
        <v>95</v>
      </c>
      <c r="T11" s="16">
        <v>12638</v>
      </c>
      <c r="U11" s="25">
        <v>160</v>
      </c>
      <c r="V11" s="25"/>
      <c r="W11" s="25">
        <f>K11*U11</f>
        <v>2400</v>
      </c>
      <c r="X11" s="25" t="s">
        <v>57</v>
      </c>
      <c r="Y11" s="25" t="s">
        <v>57</v>
      </c>
      <c r="Z11" s="31"/>
      <c r="AA11" s="32"/>
      <c r="AB11" s="37" t="s">
        <v>96</v>
      </c>
      <c r="AC11" s="19">
        <v>1</v>
      </c>
      <c r="AD11" s="38">
        <v>80000</v>
      </c>
      <c r="AE11" s="38">
        <v>15000</v>
      </c>
      <c r="AF11" s="38" t="s">
        <v>97</v>
      </c>
      <c r="AG11" s="39" t="s">
        <v>57</v>
      </c>
      <c r="AH11" s="39" t="s">
        <v>98</v>
      </c>
      <c r="AI11" s="39" t="s">
        <v>99</v>
      </c>
      <c r="AJ11" s="39">
        <v>41.2</v>
      </c>
      <c r="AK11" s="19">
        <v>1</v>
      </c>
      <c r="AL11" s="35" t="s">
        <v>96</v>
      </c>
      <c r="AM11" s="19">
        <v>9</v>
      </c>
      <c r="AN11" s="35" t="s">
        <v>100</v>
      </c>
      <c r="AO11" s="35" t="s">
        <v>57</v>
      </c>
      <c r="AP11" s="35" t="s">
        <v>96</v>
      </c>
      <c r="AR11" s="32" t="s">
        <v>58</v>
      </c>
    </row>
    <row r="12" spans="1:267" s="3" customFormat="1" ht="30" customHeight="1" outlineLevel="4">
      <c r="A12" s="17" t="s">
        <v>56</v>
      </c>
      <c r="B12" s="19" t="s">
        <v>73</v>
      </c>
      <c r="C12" s="19" t="s">
        <v>101</v>
      </c>
      <c r="D12" s="19" t="s">
        <v>102</v>
      </c>
      <c r="E12" s="21" t="s">
        <v>103</v>
      </c>
      <c r="F12" s="14" t="s">
        <v>104</v>
      </c>
      <c r="G12" s="14" t="s">
        <v>105</v>
      </c>
      <c r="H12" s="14" t="s">
        <v>106</v>
      </c>
      <c r="I12" s="14" t="s">
        <v>107</v>
      </c>
      <c r="J12" s="25" t="s">
        <v>80</v>
      </c>
      <c r="K12" s="24">
        <v>16.600000000000001</v>
      </c>
      <c r="L12" s="24">
        <v>16.600000000000001</v>
      </c>
      <c r="M12" s="24"/>
      <c r="N12" s="25" t="s">
        <v>53</v>
      </c>
      <c r="O12" s="25">
        <v>2020</v>
      </c>
      <c r="P12" s="25">
        <v>2020</v>
      </c>
      <c r="Q12" s="25">
        <v>11743</v>
      </c>
      <c r="R12" s="25">
        <f>K12*U12</f>
        <v>2656</v>
      </c>
      <c r="S12" s="22" t="s">
        <v>108</v>
      </c>
      <c r="T12" s="16">
        <v>13815</v>
      </c>
      <c r="U12" s="25">
        <v>160</v>
      </c>
      <c r="V12" s="25"/>
      <c r="W12" s="25">
        <f>K12*U12</f>
        <v>2656</v>
      </c>
      <c r="X12" s="25" t="s">
        <v>57</v>
      </c>
      <c r="Y12" s="25" t="s">
        <v>57</v>
      </c>
      <c r="Z12" s="31"/>
      <c r="AA12" s="32"/>
      <c r="AB12" s="37" t="s">
        <v>109</v>
      </c>
      <c r="AC12" s="19">
        <v>5</v>
      </c>
      <c r="AD12" s="38">
        <v>110000</v>
      </c>
      <c r="AE12" s="38">
        <v>18000</v>
      </c>
      <c r="AF12" s="38" t="s">
        <v>110</v>
      </c>
      <c r="AG12" s="39" t="s">
        <v>57</v>
      </c>
      <c r="AH12" s="39" t="s">
        <v>111</v>
      </c>
      <c r="AI12" s="39" t="s">
        <v>112</v>
      </c>
      <c r="AJ12" s="39">
        <v>70.287000000000006</v>
      </c>
      <c r="AK12" s="19">
        <v>11</v>
      </c>
      <c r="AL12" s="35" t="s">
        <v>113</v>
      </c>
      <c r="AM12" s="19">
        <v>10</v>
      </c>
      <c r="AN12" s="35" t="s">
        <v>114</v>
      </c>
      <c r="AO12" s="35" t="s">
        <v>57</v>
      </c>
      <c r="AP12" s="35" t="s">
        <v>115</v>
      </c>
      <c r="AR12" s="32" t="s">
        <v>58</v>
      </c>
    </row>
    <row r="31" spans="3:27 16361:16372">
      <c r="C31" s="5"/>
      <c r="D31" s="6"/>
      <c r="E31" s="7"/>
      <c r="F31" s="7"/>
      <c r="G31" s="7"/>
      <c r="H31" s="6"/>
      <c r="I31" s="6"/>
      <c r="K31" s="6"/>
      <c r="L31" s="6"/>
      <c r="M31" s="6"/>
      <c r="O31" s="4"/>
      <c r="P31" s="4"/>
      <c r="Q31" s="4"/>
      <c r="R31" s="4"/>
      <c r="S31" s="4"/>
      <c r="T31" s="4"/>
      <c r="U31" s="4"/>
      <c r="V31" s="4"/>
      <c r="W31" s="4"/>
      <c r="AA31" s="4"/>
      <c r="XEG31" s="5"/>
      <c r="XEH31" s="6"/>
      <c r="XEI31" s="7"/>
      <c r="XEJ31" s="7"/>
      <c r="XEK31" s="7"/>
      <c r="XEL31" s="6"/>
      <c r="XEM31" s="6"/>
      <c r="XEN31" s="6"/>
      <c r="XEO31" s="6"/>
      <c r="XEP31" s="6"/>
      <c r="XEQ31" s="6"/>
      <c r="XER31" s="6"/>
    </row>
    <row r="32" spans="3:27 16361:16372">
      <c r="C32" s="5"/>
      <c r="D32" s="6"/>
      <c r="E32" s="7"/>
      <c r="F32" s="7"/>
      <c r="G32" s="7"/>
      <c r="H32" s="6"/>
      <c r="I32" s="6"/>
      <c r="K32" s="6"/>
      <c r="L32" s="6"/>
      <c r="M32" s="6"/>
      <c r="O32" s="4"/>
      <c r="P32" s="4"/>
      <c r="Q32" s="4"/>
      <c r="R32" s="4"/>
      <c r="S32" s="4"/>
      <c r="T32" s="4"/>
      <c r="U32" s="4"/>
      <c r="V32" s="4"/>
      <c r="W32" s="4"/>
      <c r="AA32" s="4"/>
      <c r="XEG32" s="5"/>
      <c r="XEH32" s="6"/>
      <c r="XEI32" s="7"/>
      <c r="XEJ32" s="7"/>
      <c r="XEK32" s="7"/>
      <c r="XEL32" s="6"/>
      <c r="XEM32" s="6"/>
      <c r="XEN32" s="6"/>
      <c r="XEO32" s="6"/>
      <c r="XEP32" s="6"/>
      <c r="XEQ32" s="6"/>
      <c r="XER32" s="6"/>
    </row>
    <row r="33" spans="1:44 16361:16372">
      <c r="C33" s="5"/>
      <c r="D33" s="6"/>
      <c r="E33" s="7"/>
      <c r="F33" s="7"/>
      <c r="G33" s="7"/>
      <c r="H33" s="6"/>
      <c r="I33" s="6"/>
      <c r="K33" s="6"/>
      <c r="L33" s="6"/>
      <c r="M33" s="6"/>
      <c r="O33" s="4"/>
      <c r="P33" s="4"/>
      <c r="Q33" s="4"/>
      <c r="R33" s="4"/>
      <c r="S33" s="4"/>
      <c r="T33" s="4"/>
      <c r="U33" s="4"/>
      <c r="V33" s="4"/>
      <c r="W33" s="4"/>
      <c r="AA33" s="4"/>
      <c r="XEG33" s="5"/>
      <c r="XEH33" s="6"/>
      <c r="XEI33" s="7"/>
      <c r="XEJ33" s="7"/>
      <c r="XEK33" s="7"/>
      <c r="XEL33" s="6"/>
      <c r="XEM33" s="6"/>
      <c r="XEN33" s="6"/>
      <c r="XEO33" s="6"/>
      <c r="XEP33" s="6"/>
      <c r="XEQ33" s="6"/>
      <c r="XER33" s="6"/>
    </row>
    <row r="34" spans="1:44 16361:16372" hidden="1">
      <c r="A34" s="4" t="s">
        <v>116</v>
      </c>
      <c r="B34" s="4" t="s">
        <v>117</v>
      </c>
      <c r="C34" s="5"/>
      <c r="D34" s="6"/>
      <c r="E34" s="7" t="s">
        <v>119</v>
      </c>
      <c r="F34" s="7"/>
      <c r="G34" s="7"/>
      <c r="H34" s="6"/>
      <c r="I34" s="6"/>
      <c r="J34" s="6" t="s">
        <v>118</v>
      </c>
      <c r="K34" s="6">
        <v>36.4</v>
      </c>
      <c r="L34" s="6"/>
      <c r="M34" s="6">
        <v>36.4</v>
      </c>
      <c r="N34" s="6" t="s">
        <v>53</v>
      </c>
      <c r="O34" s="4">
        <v>2020</v>
      </c>
      <c r="P34" s="4">
        <v>2020</v>
      </c>
      <c r="Q34" s="4">
        <f t="shared" ref="Q34:Q40" si="0">M34*230</f>
        <v>8372</v>
      </c>
      <c r="R34" s="4">
        <v>2532</v>
      </c>
      <c r="S34" s="4"/>
      <c r="T34" s="4"/>
      <c r="U34" s="4">
        <v>70</v>
      </c>
      <c r="V34" s="4"/>
      <c r="W34" s="4">
        <v>2532</v>
      </c>
      <c r="X34" s="4" t="s">
        <v>57</v>
      </c>
      <c r="Y34" s="4" t="s">
        <v>57</v>
      </c>
      <c r="Z34" s="4" t="s">
        <v>120</v>
      </c>
      <c r="AA34" s="4"/>
      <c r="AR34" s="4" t="s">
        <v>121</v>
      </c>
      <c r="XEG34" s="5"/>
      <c r="XEH34" s="6"/>
      <c r="XEI34" s="7"/>
      <c r="XEJ34" s="7"/>
      <c r="XEK34" s="7"/>
      <c r="XEL34" s="6"/>
      <c r="XEM34" s="6"/>
      <c r="XEN34" s="6"/>
      <c r="XEO34" s="6"/>
      <c r="XEP34" s="6"/>
      <c r="XEQ34" s="6"/>
      <c r="XER34" s="6"/>
    </row>
    <row r="35" spans="1:44 16361:16372" hidden="1">
      <c r="A35" s="4" t="s">
        <v>116</v>
      </c>
      <c r="B35" s="4" t="s">
        <v>117</v>
      </c>
      <c r="C35" s="5"/>
      <c r="D35" s="6"/>
      <c r="E35" s="7" t="s">
        <v>122</v>
      </c>
      <c r="F35" s="7"/>
      <c r="G35" s="7"/>
      <c r="H35" s="6"/>
      <c r="I35" s="6"/>
      <c r="J35" s="6" t="s">
        <v>118</v>
      </c>
      <c r="K35" s="6">
        <v>4.2</v>
      </c>
      <c r="L35" s="6"/>
      <c r="M35" s="6">
        <v>4.2</v>
      </c>
      <c r="N35" s="6" t="s">
        <v>53</v>
      </c>
      <c r="O35" s="4">
        <v>2020</v>
      </c>
      <c r="P35" s="4">
        <v>2020</v>
      </c>
      <c r="Q35" s="4">
        <f t="shared" si="0"/>
        <v>966</v>
      </c>
      <c r="R35" s="4">
        <f t="shared" ref="R35:R40" si="1">INT(M35*70)</f>
        <v>294</v>
      </c>
      <c r="S35" s="4"/>
      <c r="T35" s="4"/>
      <c r="U35" s="4">
        <v>70</v>
      </c>
      <c r="V35" s="4"/>
      <c r="W35" s="4">
        <f t="shared" ref="W35:W40" si="2">R35</f>
        <v>294</v>
      </c>
      <c r="X35" s="4" t="s">
        <v>57</v>
      </c>
      <c r="Y35" s="4" t="s">
        <v>57</v>
      </c>
      <c r="AA35" s="4"/>
      <c r="AR35" s="4" t="s">
        <v>121</v>
      </c>
      <c r="XEG35" s="5"/>
      <c r="XEH35" s="6"/>
      <c r="XEI35" s="7"/>
      <c r="XEJ35" s="7"/>
      <c r="XEK35" s="7"/>
      <c r="XEL35" s="6"/>
      <c r="XEM35" s="6"/>
      <c r="XEN35" s="6"/>
      <c r="XEO35" s="6"/>
      <c r="XEP35" s="6"/>
      <c r="XEQ35" s="6"/>
      <c r="XER35" s="6"/>
    </row>
    <row r="36" spans="1:44 16361:16372" hidden="1">
      <c r="A36" s="4" t="s">
        <v>116</v>
      </c>
      <c r="B36" s="4" t="s">
        <v>117</v>
      </c>
      <c r="C36" s="5"/>
      <c r="D36" s="6"/>
      <c r="E36" s="7" t="s">
        <v>123</v>
      </c>
      <c r="F36" s="7"/>
      <c r="G36" s="7"/>
      <c r="H36" s="6"/>
      <c r="I36" s="6"/>
      <c r="J36" s="6" t="s">
        <v>118</v>
      </c>
      <c r="K36" s="6">
        <v>8.5</v>
      </c>
      <c r="L36" s="6"/>
      <c r="M36" s="6">
        <v>8.5</v>
      </c>
      <c r="N36" s="6" t="s">
        <v>53</v>
      </c>
      <c r="O36" s="4">
        <v>2020</v>
      </c>
      <c r="P36" s="4">
        <v>2020</v>
      </c>
      <c r="Q36" s="4">
        <f t="shared" si="0"/>
        <v>1955</v>
      </c>
      <c r="R36" s="4">
        <f t="shared" si="1"/>
        <v>595</v>
      </c>
      <c r="S36" s="4"/>
      <c r="T36" s="4"/>
      <c r="U36" s="4">
        <v>70</v>
      </c>
      <c r="V36" s="4"/>
      <c r="W36" s="4">
        <f t="shared" si="2"/>
        <v>595</v>
      </c>
      <c r="X36" s="4" t="s">
        <v>57</v>
      </c>
      <c r="Y36" s="4" t="s">
        <v>57</v>
      </c>
      <c r="AA36" s="4"/>
      <c r="AR36" s="4" t="s">
        <v>121</v>
      </c>
      <c r="XEG36" s="5"/>
      <c r="XEH36" s="6"/>
      <c r="XEI36" s="7"/>
      <c r="XEJ36" s="7"/>
      <c r="XEK36" s="7"/>
      <c r="XEL36" s="6"/>
      <c r="XEM36" s="6"/>
      <c r="XEN36" s="6"/>
      <c r="XEO36" s="6"/>
      <c r="XEP36" s="6"/>
      <c r="XEQ36" s="6"/>
      <c r="XER36" s="6"/>
    </row>
    <row r="37" spans="1:44 16361:16372" hidden="1">
      <c r="A37" s="4" t="s">
        <v>116</v>
      </c>
      <c r="B37" s="4" t="s">
        <v>117</v>
      </c>
      <c r="C37" s="5"/>
      <c r="D37" s="6"/>
      <c r="E37" s="7" t="s">
        <v>124</v>
      </c>
      <c r="F37" s="7"/>
      <c r="G37" s="7"/>
      <c r="H37" s="6"/>
      <c r="I37" s="6"/>
      <c r="J37" s="6" t="s">
        <v>118</v>
      </c>
      <c r="K37" s="6">
        <v>13.7</v>
      </c>
      <c r="L37" s="6"/>
      <c r="M37" s="6">
        <v>13.7</v>
      </c>
      <c r="N37" s="6" t="s">
        <v>53</v>
      </c>
      <c r="O37" s="4">
        <v>2020</v>
      </c>
      <c r="P37" s="4">
        <v>2020</v>
      </c>
      <c r="Q37" s="4">
        <f t="shared" si="0"/>
        <v>3151</v>
      </c>
      <c r="R37" s="4">
        <f t="shared" si="1"/>
        <v>959</v>
      </c>
      <c r="S37" s="4"/>
      <c r="T37" s="4"/>
      <c r="U37" s="4">
        <v>70</v>
      </c>
      <c r="V37" s="4"/>
      <c r="W37" s="4">
        <f t="shared" si="2"/>
        <v>959</v>
      </c>
      <c r="X37" s="4" t="s">
        <v>57</v>
      </c>
      <c r="Y37" s="4" t="s">
        <v>57</v>
      </c>
      <c r="AA37" s="4"/>
      <c r="AR37" s="4" t="s">
        <v>121</v>
      </c>
      <c r="XEG37" s="5"/>
      <c r="XEH37" s="6"/>
      <c r="XEI37" s="7"/>
      <c r="XEJ37" s="7"/>
      <c r="XEK37" s="7"/>
      <c r="XEL37" s="6"/>
      <c r="XEM37" s="6"/>
      <c r="XEN37" s="6"/>
      <c r="XEO37" s="6"/>
      <c r="XEP37" s="6"/>
      <c r="XEQ37" s="6"/>
      <c r="XER37" s="6"/>
    </row>
    <row r="38" spans="1:44 16361:16372" hidden="1">
      <c r="A38" s="4" t="s">
        <v>116</v>
      </c>
      <c r="B38" s="4" t="s">
        <v>117</v>
      </c>
      <c r="C38" s="5"/>
      <c r="D38" s="6"/>
      <c r="E38" s="7" t="s">
        <v>125</v>
      </c>
      <c r="F38" s="7"/>
      <c r="G38" s="7"/>
      <c r="H38" s="6"/>
      <c r="I38" s="6"/>
      <c r="J38" s="6" t="s">
        <v>118</v>
      </c>
      <c r="K38" s="6">
        <v>2.6</v>
      </c>
      <c r="L38" s="6"/>
      <c r="M38" s="6">
        <v>2.6</v>
      </c>
      <c r="N38" s="6" t="s">
        <v>53</v>
      </c>
      <c r="O38" s="4">
        <v>2020</v>
      </c>
      <c r="P38" s="4">
        <v>2020</v>
      </c>
      <c r="Q38" s="4">
        <f t="shared" si="0"/>
        <v>598</v>
      </c>
      <c r="R38" s="4">
        <f t="shared" si="1"/>
        <v>182</v>
      </c>
      <c r="S38" s="4"/>
      <c r="T38" s="4"/>
      <c r="U38" s="4">
        <v>70</v>
      </c>
      <c r="V38" s="4"/>
      <c r="W38" s="4">
        <f t="shared" si="2"/>
        <v>182</v>
      </c>
      <c r="X38" s="4" t="s">
        <v>57</v>
      </c>
      <c r="Y38" s="4" t="s">
        <v>57</v>
      </c>
      <c r="AA38" s="4"/>
      <c r="AR38" s="4" t="s">
        <v>121</v>
      </c>
      <c r="XEG38" s="5"/>
      <c r="XEH38" s="6"/>
      <c r="XEI38" s="7"/>
      <c r="XEJ38" s="7"/>
      <c r="XEK38" s="7"/>
      <c r="XEL38" s="6"/>
      <c r="XEM38" s="6"/>
      <c r="XEN38" s="6"/>
      <c r="XEO38" s="6"/>
      <c r="XEP38" s="6"/>
      <c r="XEQ38" s="6"/>
      <c r="XER38" s="6"/>
    </row>
    <row r="39" spans="1:44 16361:16372" hidden="1">
      <c r="A39" s="4" t="s">
        <v>116</v>
      </c>
      <c r="B39" s="4" t="s">
        <v>117</v>
      </c>
      <c r="C39" s="5"/>
      <c r="D39" s="6"/>
      <c r="E39" s="7" t="s">
        <v>126</v>
      </c>
      <c r="F39" s="7"/>
      <c r="G39" s="7"/>
      <c r="H39" s="6"/>
      <c r="I39" s="6"/>
      <c r="J39" s="6" t="s">
        <v>118</v>
      </c>
      <c r="K39" s="6">
        <v>2.2000000000000002</v>
      </c>
      <c r="L39" s="6"/>
      <c r="M39" s="6">
        <v>2.2000000000000002</v>
      </c>
      <c r="N39" s="6" t="s">
        <v>53</v>
      </c>
      <c r="O39" s="4">
        <v>2020</v>
      </c>
      <c r="P39" s="4">
        <v>2020</v>
      </c>
      <c r="Q39" s="4">
        <f t="shared" si="0"/>
        <v>506.00000000000006</v>
      </c>
      <c r="R39" s="4">
        <f t="shared" si="1"/>
        <v>154</v>
      </c>
      <c r="S39" s="4"/>
      <c r="T39" s="4"/>
      <c r="U39" s="4">
        <v>70</v>
      </c>
      <c r="V39" s="4"/>
      <c r="W39" s="4">
        <f t="shared" si="2"/>
        <v>154</v>
      </c>
      <c r="X39" s="4" t="s">
        <v>57</v>
      </c>
      <c r="Y39" s="4" t="s">
        <v>57</v>
      </c>
      <c r="AA39" s="4"/>
      <c r="AR39" s="4" t="s">
        <v>121</v>
      </c>
      <c r="XEG39" s="5"/>
      <c r="XEH39" s="6"/>
      <c r="XEI39" s="7"/>
      <c r="XEJ39" s="7"/>
      <c r="XEK39" s="7"/>
      <c r="XEL39" s="6"/>
      <c r="XEM39" s="6"/>
      <c r="XEN39" s="6"/>
      <c r="XEO39" s="6"/>
      <c r="XEP39" s="6"/>
      <c r="XEQ39" s="6"/>
      <c r="XER39" s="6"/>
    </row>
    <row r="40" spans="1:44 16361:16372" hidden="1">
      <c r="A40" s="4" t="s">
        <v>116</v>
      </c>
      <c r="B40" s="4" t="s">
        <v>117</v>
      </c>
      <c r="C40" s="5"/>
      <c r="D40" s="6"/>
      <c r="E40" s="7" t="s">
        <v>127</v>
      </c>
      <c r="F40" s="7"/>
      <c r="G40" s="7"/>
      <c r="H40" s="6"/>
      <c r="I40" s="6"/>
      <c r="J40" s="6" t="s">
        <v>118</v>
      </c>
      <c r="K40" s="6">
        <v>1.2</v>
      </c>
      <c r="L40" s="6"/>
      <c r="M40" s="6">
        <v>1.2</v>
      </c>
      <c r="N40" s="6" t="s">
        <v>53</v>
      </c>
      <c r="O40" s="4">
        <v>2020</v>
      </c>
      <c r="P40" s="4">
        <v>2020</v>
      </c>
      <c r="Q40" s="4">
        <f t="shared" si="0"/>
        <v>276</v>
      </c>
      <c r="R40" s="4">
        <f t="shared" si="1"/>
        <v>84</v>
      </c>
      <c r="S40" s="4"/>
      <c r="T40" s="4"/>
      <c r="U40" s="4">
        <v>70</v>
      </c>
      <c r="V40" s="4"/>
      <c r="W40" s="4">
        <f t="shared" si="2"/>
        <v>84</v>
      </c>
      <c r="X40" s="4" t="s">
        <v>57</v>
      </c>
      <c r="Y40" s="4" t="s">
        <v>57</v>
      </c>
      <c r="AA40" s="4"/>
      <c r="AR40" s="4" t="s">
        <v>121</v>
      </c>
      <c r="XEG40" s="5"/>
      <c r="XEH40" s="6"/>
      <c r="XEI40" s="7"/>
      <c r="XEJ40" s="7"/>
      <c r="XEK40" s="7"/>
      <c r="XEL40" s="6"/>
      <c r="XEM40" s="6"/>
      <c r="XEN40" s="6"/>
      <c r="XEO40" s="6"/>
      <c r="XEP40" s="6"/>
      <c r="XEQ40" s="6"/>
      <c r="XER40" s="6"/>
    </row>
  </sheetData>
  <sortState ref="A5:JG63">
    <sortCondition ref="A5:A63"/>
    <sortCondition ref="B5:B63"/>
  </sortState>
  <mergeCells count="39">
    <mergeCell ref="AJ4:AJ5"/>
    <mergeCell ref="AQ2:AQ5"/>
    <mergeCell ref="A3:B4"/>
    <mergeCell ref="F3:G4"/>
    <mergeCell ref="H3:I4"/>
    <mergeCell ref="AO2:AP4"/>
    <mergeCell ref="AB2:AF3"/>
    <mergeCell ref="L4:M4"/>
    <mergeCell ref="AB4:AC4"/>
    <mergeCell ref="AD4:AE4"/>
    <mergeCell ref="AK4:AL4"/>
    <mergeCell ref="AM4:AN4"/>
    <mergeCell ref="N4:N5"/>
    <mergeCell ref="O4:O5"/>
    <mergeCell ref="P4:P5"/>
    <mergeCell ref="Q3:Q5"/>
    <mergeCell ref="R3:R5"/>
    <mergeCell ref="S3:S5"/>
    <mergeCell ref="T3:T5"/>
    <mergeCell ref="U3:U5"/>
    <mergeCell ref="V3:V5"/>
    <mergeCell ref="W3:W5"/>
    <mergeCell ref="X3:X5"/>
    <mergeCell ref="A2:Z2"/>
    <mergeCell ref="AG2:AN2"/>
    <mergeCell ref="K3:N3"/>
    <mergeCell ref="O3:P3"/>
    <mergeCell ref="AH3:AN3"/>
    <mergeCell ref="C3:C5"/>
    <mergeCell ref="D3:D5"/>
    <mergeCell ref="E3:E5"/>
    <mergeCell ref="J3:J5"/>
    <mergeCell ref="K4:K5"/>
    <mergeCell ref="Y3:Y5"/>
    <mergeCell ref="Z3:Z5"/>
    <mergeCell ref="AF4:AF5"/>
    <mergeCell ref="AG3:AG5"/>
    <mergeCell ref="AH4:AH5"/>
    <mergeCell ref="AI4:AI5"/>
  </mergeCells>
  <phoneticPr fontId="31" type="noConversion"/>
  <conditionalFormatting sqref="A6:B6">
    <cfRule type="cellIs" dxfId="0" priority="46" stopIfTrue="1" operator="lessThan">
      <formula>0</formula>
    </cfRule>
  </conditionalFormatting>
  <pageMargins left="0.70069444444444495" right="0.70069444444444495" top="0.70833333333333304" bottom="0.86597222222222203" header="0.29861111111111099" footer="0.59027777777777801"/>
  <pageSetup paperSize="9" scale="85" orientation="landscape" r:id="rId1"/>
  <headerFooter>
    <oddFooter>&amp;C&amp;"times New Roman"&amp;10第 &amp;P 页，共 &amp;N 页</oddFooter>
  </headerFooter>
  <ignoredErrors>
    <ignoredError sqref="R8 W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美丽乡村旅游示范公路</vt:lpstr>
      <vt:lpstr>美丽乡村旅游示范公路!Print_Area</vt:lpstr>
      <vt:lpstr>美丽乡村旅游示范公路!Print_Titles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梁思路</cp:lastModifiedBy>
  <dcterms:created xsi:type="dcterms:W3CDTF">2019-11-22T01:56:00Z</dcterms:created>
  <dcterms:modified xsi:type="dcterms:W3CDTF">2020-07-29T03:28:54Z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