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12765" windowHeight="5715" firstSheet="1" activeTab="13"/>
  </bookViews>
  <sheets>
    <sheet name="附件1" sheetId="1" r:id="rId1"/>
    <sheet name="附件2-1" sheetId="2" r:id="rId2"/>
    <sheet name="附件2-2" sheetId="3" r:id="rId3"/>
    <sheet name="附件2-3" sheetId="4" r:id="rId4"/>
    <sheet name="附件2-4" sheetId="5" r:id="rId5"/>
    <sheet name="附件2-5" sheetId="6" r:id="rId6"/>
    <sheet name="附件2-6" sheetId="7" r:id="rId7"/>
    <sheet name="附件2-7" sheetId="8" r:id="rId8"/>
    <sheet name="附件2-8" sheetId="9" r:id="rId9"/>
    <sheet name="附件2-9" sheetId="10" r:id="rId10"/>
    <sheet name="附件2-10" sheetId="11" r:id="rId11"/>
    <sheet name="附件2-11" sheetId="12" r:id="rId12"/>
    <sheet name="附件2-12" sheetId="14" r:id="rId13"/>
    <sheet name="附件2-13" sheetId="15" r:id="rId14"/>
    <sheet name="附件2-14" sheetId="16" r:id="rId15"/>
    <sheet name="附件2-15" sheetId="17" r:id="rId16"/>
    <sheet name="附件3" sheetId="18" r:id="rId17"/>
  </sheets>
  <calcPr calcId="125725"/>
</workbook>
</file>

<file path=xl/calcChain.xml><?xml version="1.0" encoding="utf-8"?>
<calcChain xmlns="http://schemas.openxmlformats.org/spreadsheetml/2006/main">
  <c r="K24" i="1"/>
  <c r="K22"/>
  <c r="K21"/>
  <c r="K20"/>
  <c r="B20" s="1"/>
  <c r="I24"/>
  <c r="J24"/>
  <c r="G24"/>
  <c r="F24"/>
  <c r="E24"/>
  <c r="D24"/>
  <c r="C24"/>
  <c r="B19"/>
  <c r="B17"/>
  <c r="B16"/>
  <c r="B18"/>
  <c r="B23"/>
  <c r="B21"/>
  <c r="B22"/>
  <c r="B14"/>
  <c r="B13"/>
  <c r="B12"/>
  <c r="B11"/>
  <c r="B10"/>
  <c r="B9"/>
  <c r="B15"/>
  <c r="B8"/>
  <c r="Q24"/>
  <c r="P24"/>
  <c r="N24"/>
  <c r="M24"/>
  <c r="F6" i="12"/>
  <c r="B18" i="9"/>
  <c r="B15"/>
  <c r="B11"/>
  <c r="B8"/>
  <c r="E14" i="17"/>
  <c r="F32" i="9"/>
  <c r="B29"/>
  <c r="B25"/>
  <c r="B21"/>
  <c r="B5"/>
  <c r="E8" i="8"/>
  <c r="D8"/>
  <c r="E19" i="7"/>
  <c r="E9" i="6"/>
  <c r="E9" i="4"/>
  <c r="F12" i="3"/>
  <c r="F8" i="2"/>
  <c r="B24" i="1" l="1"/>
  <c r="B32" i="9"/>
</calcChain>
</file>

<file path=xl/sharedStrings.xml><?xml version="1.0" encoding="utf-8"?>
<sst xmlns="http://schemas.openxmlformats.org/spreadsheetml/2006/main" count="489" uniqueCount="299">
  <si>
    <r>
      <rPr>
        <sz val="11"/>
        <color theme="1"/>
        <rFont val="宋体"/>
        <family val="3"/>
        <charset val="134"/>
      </rPr>
      <t>附件</t>
    </r>
    <r>
      <rPr>
        <sz val="11"/>
        <color theme="1"/>
        <rFont val="Tahoma"/>
        <family val="2"/>
        <charset val="134"/>
      </rPr>
      <t>1</t>
    </r>
    <phoneticPr fontId="2" type="noConversion"/>
  </si>
  <si>
    <t>地区</t>
    <phoneticPr fontId="2" type="noConversion"/>
  </si>
  <si>
    <t>小计</t>
  </si>
  <si>
    <t>集中式饮用水水源地保护资金</t>
  </si>
  <si>
    <t>地下水污染防治资金</t>
  </si>
  <si>
    <t>水污染防治（嘉陵江流域横向生态补偿资金）</t>
  </si>
  <si>
    <t>农村生活污水治理“千村示范工程”以奖代补资金</t>
  </si>
  <si>
    <t>水污染防治激励资金</t>
  </si>
  <si>
    <t>“三江”流域省界断面水环境生态补偿资金</t>
  </si>
  <si>
    <t>空气激励资金</t>
  </si>
  <si>
    <t>大气污染防治专项资金</t>
  </si>
  <si>
    <t>全市生态环境监测网络运行及能力建设资金</t>
  </si>
  <si>
    <t>全省生态环境监测网络运行及能力建设资金</t>
  </si>
  <si>
    <t>市生态环境局</t>
  </si>
  <si>
    <t>市农业农村局</t>
  </si>
  <si>
    <t>市白龙湖管理局</t>
  </si>
  <si>
    <t>利州区</t>
  </si>
  <si>
    <t>朝天区</t>
  </si>
  <si>
    <t>昭化区</t>
  </si>
  <si>
    <t>剑阁县</t>
  </si>
  <si>
    <t>苍溪县</t>
  </si>
  <si>
    <t>旺苍县</t>
  </si>
  <si>
    <t>青川县</t>
  </si>
  <si>
    <t>总计</t>
  </si>
  <si>
    <t>2020年生态环境保护专项资金（第二批）汇总表</t>
    <phoneticPr fontId="2" type="noConversion"/>
  </si>
  <si>
    <t>序号</t>
    <phoneticPr fontId="2" type="noConversion"/>
  </si>
  <si>
    <t>项目名称</t>
    <phoneticPr fontId="2" type="noConversion"/>
  </si>
  <si>
    <t>建设内容</t>
    <phoneticPr fontId="2" type="noConversion"/>
  </si>
  <si>
    <t>金额</t>
  </si>
  <si>
    <t>金额</t>
    <phoneticPr fontId="2" type="noConversion"/>
  </si>
  <si>
    <t>苍溪县</t>
    <phoneticPr fontId="2" type="noConversion"/>
  </si>
  <si>
    <t>地下水污染防治</t>
    <phoneticPr fontId="2" type="noConversion"/>
  </si>
  <si>
    <t>非正规垃圾填埋场整治</t>
    <phoneticPr fontId="2" type="noConversion"/>
  </si>
  <si>
    <t>剑阁县</t>
    <phoneticPr fontId="2" type="noConversion"/>
  </si>
  <si>
    <t>广元市苍溪生态环境局</t>
    <phoneticPr fontId="2" type="noConversion"/>
  </si>
  <si>
    <t>广元市剑阁生态环境局</t>
    <phoneticPr fontId="2" type="noConversion"/>
  </si>
  <si>
    <t>广元市朝天生态环境局</t>
    <phoneticPr fontId="2" type="noConversion"/>
  </si>
  <si>
    <t>矿企涌水治理</t>
    <phoneticPr fontId="2" type="noConversion"/>
  </si>
  <si>
    <t>朝天区</t>
    <phoneticPr fontId="2" type="noConversion"/>
  </si>
  <si>
    <t>合计</t>
  </si>
  <si>
    <t>合计</t>
    <phoneticPr fontId="2" type="noConversion"/>
  </si>
  <si>
    <t>金额
（万元）</t>
    <phoneticPr fontId="2" type="noConversion"/>
  </si>
  <si>
    <t>附件2-1</t>
    <phoneticPr fontId="2" type="noConversion"/>
  </si>
  <si>
    <t>2020年省级地下水污染防治资金安排表</t>
    <phoneticPr fontId="2" type="noConversion"/>
  </si>
  <si>
    <t>旺苍县</t>
    <phoneticPr fontId="2" type="noConversion"/>
  </si>
  <si>
    <t>余家沟尾矿库和水磨钼矿尾矿库环境问题整治</t>
    <phoneticPr fontId="2" type="noConversion"/>
  </si>
  <si>
    <t>广元市旺苍生态环境局</t>
    <phoneticPr fontId="2" type="noConversion"/>
  </si>
  <si>
    <t>旺苍县废弃矿山涌水治理项目</t>
    <phoneticPr fontId="2" type="noConversion"/>
  </si>
  <si>
    <t>矿企涌水超标点位整治</t>
    <phoneticPr fontId="2" type="noConversion"/>
  </si>
  <si>
    <t>青川县</t>
    <phoneticPr fontId="2" type="noConversion"/>
  </si>
  <si>
    <t>青川县废弃矿山综合治理项目（第一批）</t>
    <phoneticPr fontId="2" type="noConversion"/>
  </si>
  <si>
    <t>广元市青川生态环境局</t>
    <phoneticPr fontId="2" type="noConversion"/>
  </si>
  <si>
    <t>利州区</t>
    <phoneticPr fontId="2" type="noConversion"/>
  </si>
  <si>
    <t>市城区垃圾处理场渗滤液应急处置</t>
    <phoneticPr fontId="2" type="noConversion"/>
  </si>
  <si>
    <t>渗滤液处置</t>
    <phoneticPr fontId="2" type="noConversion"/>
  </si>
  <si>
    <t>昭化区</t>
    <phoneticPr fontId="2" type="noConversion"/>
  </si>
  <si>
    <t>农村环境综合整治项目</t>
    <phoneticPr fontId="2" type="noConversion"/>
  </si>
  <si>
    <t>卫子镇插江沿线黑臭水体整治和流域污染防治</t>
    <phoneticPr fontId="2" type="noConversion"/>
  </si>
  <si>
    <t>长滩河流域农村环境综合整治</t>
    <phoneticPr fontId="2" type="noConversion"/>
  </si>
  <si>
    <t>广元市昭化生态环境局</t>
    <phoneticPr fontId="2" type="noConversion"/>
  </si>
  <si>
    <t>朝天区尾矿库整治项目</t>
    <phoneticPr fontId="2" type="noConversion"/>
  </si>
  <si>
    <t>旺苍县尾矿库整治项目</t>
    <phoneticPr fontId="2" type="noConversion"/>
  </si>
  <si>
    <t>朝天区尾矿库环境问题整治</t>
    <phoneticPr fontId="2" type="noConversion"/>
  </si>
  <si>
    <t>附件2-2</t>
    <phoneticPr fontId="2" type="noConversion"/>
  </si>
  <si>
    <t>2020年省级流域横向生态补偿奖励资金安排表</t>
    <phoneticPr fontId="2" type="noConversion"/>
  </si>
  <si>
    <t>利州区政府
（利州区环卫中心）</t>
    <phoneticPr fontId="2" type="noConversion"/>
  </si>
  <si>
    <t>购买监测设备，加强流域环境应急监测能力</t>
    <phoneticPr fontId="2" type="noConversion"/>
  </si>
  <si>
    <t>市生态环境局</t>
    <phoneticPr fontId="2" type="noConversion"/>
  </si>
  <si>
    <t>水污染防治工作经费</t>
    <phoneticPr fontId="2" type="noConversion"/>
  </si>
  <si>
    <t>备注</t>
    <phoneticPr fontId="2" type="noConversion"/>
  </si>
  <si>
    <t>年度污染防治项目调研、申报，推进入河排污口整治，加强环境应急能力建设等</t>
    <phoneticPr fontId="2" type="noConversion"/>
  </si>
  <si>
    <t>市城区污泥处置项目</t>
    <phoneticPr fontId="2" type="noConversion"/>
  </si>
  <si>
    <t>生活污泥无害化处置</t>
    <phoneticPr fontId="2" type="noConversion"/>
  </si>
  <si>
    <t>广元绿山环保科技有限公司</t>
    <phoneticPr fontId="2" type="noConversion"/>
  </si>
  <si>
    <t>利州区废弃矿山涌水治理项目</t>
    <phoneticPr fontId="2" type="noConversion"/>
  </si>
  <si>
    <t>广元市利州生态环境局</t>
    <phoneticPr fontId="2" type="noConversion"/>
  </si>
  <si>
    <t>环境应急能力建设</t>
    <phoneticPr fontId="2" type="noConversion"/>
  </si>
  <si>
    <t>政府采购</t>
    <phoneticPr fontId="2" type="noConversion"/>
  </si>
  <si>
    <t>2020年省级水污染防治激励资金安排表</t>
    <phoneticPr fontId="2" type="noConversion"/>
  </si>
  <si>
    <t xml:space="preserve">    附件2-3</t>
    <phoneticPr fontId="2" type="noConversion"/>
  </si>
  <si>
    <t>实施单位</t>
    <phoneticPr fontId="2" type="noConversion"/>
  </si>
  <si>
    <t>四川省广元市白龙湖生态环境保护总体实施方案（2017-2020年）</t>
    <phoneticPr fontId="2" type="noConversion"/>
  </si>
  <si>
    <t>市白龙湖管理局</t>
    <phoneticPr fontId="2" type="noConversion"/>
  </si>
  <si>
    <t>2019年“三江”流域省界断面水环境生态补偿资金安排表</t>
    <phoneticPr fontId="2" type="noConversion"/>
  </si>
  <si>
    <t xml:space="preserve">    附件2-4</t>
    <phoneticPr fontId="2" type="noConversion"/>
  </si>
  <si>
    <t>燃煤小锅炉淘汰</t>
    <phoneticPr fontId="2" type="noConversion"/>
  </si>
  <si>
    <t>市经济和信息化局</t>
    <phoneticPr fontId="2" type="noConversion"/>
  </si>
  <si>
    <t>秸秆禁烧全域高空监控预警体系建设</t>
    <phoneticPr fontId="2" type="noConversion"/>
  </si>
  <si>
    <t>对重点区域实施全天候、全方位秸秆禁烧监控并自动预警，重点时段辅以无人机巡逻</t>
    <phoneticPr fontId="2" type="noConversion"/>
  </si>
  <si>
    <t>市城区颗粒物检测监测和抑尘降尘能力建设</t>
    <phoneticPr fontId="2" type="noConversion"/>
  </si>
  <si>
    <t>市城管执法局</t>
    <phoneticPr fontId="2" type="noConversion"/>
  </si>
  <si>
    <t>利州区政府</t>
    <phoneticPr fontId="2" type="noConversion"/>
  </si>
  <si>
    <t>购置高泡喷雾降尘车1台</t>
    <phoneticPr fontId="2" type="noConversion"/>
  </si>
  <si>
    <t>市城区抑尘设备购置</t>
    <phoneticPr fontId="2" type="noConversion"/>
  </si>
  <si>
    <t>淘汰14台共38.13蒸吨燃煤锅炉，按2万元/蒸吨补贴到企业</t>
    <phoneticPr fontId="2" type="noConversion"/>
  </si>
  <si>
    <t>2020年省级大气污染防治专项资金安排表</t>
    <phoneticPr fontId="2" type="noConversion"/>
  </si>
  <si>
    <t xml:space="preserve">    附件2-5</t>
    <phoneticPr fontId="2" type="noConversion"/>
  </si>
  <si>
    <t>实施单位</t>
    <phoneticPr fontId="2" type="noConversion"/>
  </si>
  <si>
    <t>秸秆综合利用</t>
    <phoneticPr fontId="2" type="noConversion"/>
  </si>
  <si>
    <t>购置秸秆粉碎机</t>
    <phoneticPr fontId="2" type="noConversion"/>
  </si>
  <si>
    <t>市农业农村局</t>
    <phoneticPr fontId="2" type="noConversion"/>
  </si>
  <si>
    <t>市主城区砖厂退出</t>
    <phoneticPr fontId="2" type="noConversion"/>
  </si>
  <si>
    <t>广元市低碳发展蓝皮书编制及环保宣传教育工作经费</t>
    <phoneticPr fontId="2" type="noConversion"/>
  </si>
  <si>
    <t>环境宣传教育工作经费</t>
    <phoneticPr fontId="2" type="noConversion"/>
  </si>
  <si>
    <t>大气污染防治工作经费</t>
    <phoneticPr fontId="2" type="noConversion"/>
  </si>
  <si>
    <t>市城区烟花爆竹禁放预警网格体系建设</t>
    <phoneticPr fontId="2" type="noConversion"/>
  </si>
  <si>
    <t>开展烟花爆竹禁放宣传，落实网格化监管，建设烟花爆竹禁放预警处置体系</t>
    <phoneticPr fontId="2" type="noConversion"/>
  </si>
  <si>
    <t>市城区抑尘能力提升</t>
    <phoneticPr fontId="2" type="noConversion"/>
  </si>
  <si>
    <t>大气攻坚激励资金</t>
    <phoneticPr fontId="2" type="noConversion"/>
  </si>
  <si>
    <t>广元经开区管委会</t>
    <phoneticPr fontId="2" type="noConversion"/>
  </si>
  <si>
    <t>经开区扬尘综合治理</t>
    <phoneticPr fontId="2" type="noConversion"/>
  </si>
  <si>
    <t>加大扬尘综合治理，建设一批扬尘防治示范工地，清理整治废弃料场堆场，推进在建区域降尘抑尘。</t>
    <phoneticPr fontId="2" type="noConversion"/>
  </si>
  <si>
    <t>开展油烟治理、重柴油货车管控、非道路移动机械的编码登记和重点区域抽测工作，开展城市扬尘治理、秸秆禁烧及鞭炮禁放等工作</t>
    <phoneticPr fontId="2" type="noConversion"/>
  </si>
  <si>
    <t>支持利州区、经开区烧结砖厂退出，以改善城区二氧化硫排放量。</t>
    <phoneticPr fontId="2" type="noConversion"/>
  </si>
  <si>
    <t>温室气体排放清单编制及大气污染防治</t>
    <phoneticPr fontId="2" type="noConversion"/>
  </si>
  <si>
    <t>2020年省级空气环境质量激励资金安排表</t>
    <phoneticPr fontId="2" type="noConversion"/>
  </si>
  <si>
    <t xml:space="preserve">    附件2-6</t>
    <phoneticPr fontId="2" type="noConversion"/>
  </si>
  <si>
    <t>单位：万元</t>
  </si>
  <si>
    <t>市（州）</t>
  </si>
  <si>
    <t>需完成整治村庄数</t>
  </si>
  <si>
    <t>广元市</t>
  </si>
  <si>
    <t>2020年省级农村生活污水治理“千村示范工程”
以奖代补资金安排表</t>
    <phoneticPr fontId="2" type="noConversion"/>
  </si>
  <si>
    <t xml:space="preserve">   附件2-7</t>
    <phoneticPr fontId="2" type="noConversion"/>
  </si>
  <si>
    <t>县区</t>
    <phoneticPr fontId="2" type="noConversion"/>
  </si>
  <si>
    <t>2020年全省生态环境监测网络运行及能力建设资金安排表
（市、县环境监测网络例行监测工作经费）</t>
  </si>
  <si>
    <t>完成7个乡镇饮用水点位监测及其它相关省控监测任务。（25++2.1）</t>
  </si>
  <si>
    <t>完成2个县级饮用水点位监测、19个乡镇饮用水点位监测及其它相关省控监测任务。（25+8+5.7）</t>
  </si>
  <si>
    <t>完成1个县级饮用水点位监测、21个乡镇饮用水点位监测及其它相关省控监测任务。（25+4+6.3）</t>
  </si>
  <si>
    <t>序号</t>
  </si>
  <si>
    <t>实施单位</t>
    <phoneticPr fontId="2" type="noConversion"/>
  </si>
  <si>
    <t>项目名称</t>
  </si>
  <si>
    <t>项目名称</t>
    <phoneticPr fontId="2" type="noConversion"/>
  </si>
  <si>
    <t>建设内容</t>
    <phoneticPr fontId="2" type="noConversion"/>
  </si>
  <si>
    <t>地区</t>
    <phoneticPr fontId="2" type="noConversion"/>
  </si>
  <si>
    <t>市本级</t>
    <phoneticPr fontId="2" type="noConversion"/>
  </si>
  <si>
    <t>污染源监测</t>
    <phoneticPr fontId="2" type="noConversion"/>
  </si>
  <si>
    <t>市环境监测中心站</t>
    <phoneticPr fontId="2" type="noConversion"/>
  </si>
  <si>
    <t>旺苍县</t>
    <phoneticPr fontId="2" type="noConversion"/>
  </si>
  <si>
    <t>剑阁县</t>
    <phoneticPr fontId="2" type="noConversion"/>
  </si>
  <si>
    <t>青川县</t>
    <phoneticPr fontId="2" type="noConversion"/>
  </si>
  <si>
    <t>对《2020年广元市重点排污单位名录》中所有87家企业开展监测</t>
    <phoneticPr fontId="2" type="noConversion"/>
  </si>
  <si>
    <t>城市黑臭水体监测</t>
    <phoneticPr fontId="2" type="noConversion"/>
  </si>
  <si>
    <t>完成城市黑臭水体监测19个</t>
    <phoneticPr fontId="2" type="noConversion"/>
  </si>
  <si>
    <t>土壤监督性监测</t>
    <phoneticPr fontId="2" type="noConversion"/>
  </si>
  <si>
    <t>按照《四川省土壤污染重点监管单位、工业园区、污水集中处理设施和固体废弃物处置设施周边土壤环境监督性监测工作方案》（川环办函〔2019〕434号）开展。</t>
    <phoneticPr fontId="2" type="noConversion"/>
  </si>
  <si>
    <t>小计</t>
    <phoneticPr fontId="2" type="noConversion"/>
  </si>
  <si>
    <t>省下生态环境监测网络运行及能力建设任务</t>
    <phoneticPr fontId="2" type="noConversion"/>
  </si>
  <si>
    <t>农村环境质量试点监测</t>
    <phoneticPr fontId="2" type="noConversion"/>
  </si>
  <si>
    <t>选取1个村庄开展监测</t>
    <phoneticPr fontId="2" type="noConversion"/>
  </si>
  <si>
    <t>广元市苍溪生态环境局</t>
    <phoneticPr fontId="2" type="noConversion"/>
  </si>
  <si>
    <t>广元市旺苍生态环境局</t>
    <phoneticPr fontId="2" type="noConversion"/>
  </si>
  <si>
    <t>农村生活污水处理设施监测</t>
    <phoneticPr fontId="2" type="noConversion"/>
  </si>
  <si>
    <t>对处理能力20吨及以上的农村生活污水处理设施开展出水水质监测</t>
    <phoneticPr fontId="2" type="noConversion"/>
  </si>
  <si>
    <t>广元市剑阁生态环境局</t>
    <phoneticPr fontId="2" type="noConversion"/>
  </si>
  <si>
    <t>广元市青川生态环境局</t>
    <phoneticPr fontId="2" type="noConversion"/>
  </si>
  <si>
    <t>利州区</t>
    <phoneticPr fontId="2" type="noConversion"/>
  </si>
  <si>
    <t>广元市利州生态环境局</t>
    <phoneticPr fontId="2" type="noConversion"/>
  </si>
  <si>
    <t>昭化区</t>
    <phoneticPr fontId="2" type="noConversion"/>
  </si>
  <si>
    <t>朝天区</t>
    <phoneticPr fontId="2" type="noConversion"/>
  </si>
  <si>
    <t>广元市昭化生态环境局</t>
    <phoneticPr fontId="2" type="noConversion"/>
  </si>
  <si>
    <t>广元市朝天生态环境局</t>
    <phoneticPr fontId="2" type="noConversion"/>
  </si>
  <si>
    <t>合计</t>
    <phoneticPr fontId="2" type="noConversion"/>
  </si>
  <si>
    <t>2020年全省生态环境监测网络运行及能力建设资金安排表
（市站环境监测网络例行监测工作经费）</t>
  </si>
  <si>
    <t>项目单位</t>
  </si>
  <si>
    <t>2020年主要工作内容</t>
  </si>
  <si>
    <r>
      <rPr>
        <sz val="9"/>
        <color rgb="FF000000"/>
        <rFont val="仿宋_GB2312"/>
        <family val="3"/>
        <charset val="134"/>
      </rPr>
      <t>广元市</t>
    </r>
  </si>
  <si>
    <r>
      <rPr>
        <sz val="9"/>
        <color rgb="FF000000"/>
        <rFont val="仿宋_GB2312"/>
        <family val="3"/>
        <charset val="134"/>
      </rPr>
      <t>广元市环境监测中心站</t>
    </r>
  </si>
  <si>
    <r>
      <rPr>
        <sz val="9"/>
        <color rgb="FF000000"/>
        <rFont val="仿宋_GB2312"/>
        <family val="3"/>
        <charset val="134"/>
      </rPr>
      <t>完成例行任务、空气质量预警预报、生态补偿监测。（</t>
    </r>
    <r>
      <rPr>
        <sz val="9"/>
        <color rgb="FF000000"/>
        <rFont val="Times New Roman"/>
        <family val="1"/>
      </rPr>
      <t>150+40+10</t>
    </r>
    <r>
      <rPr>
        <sz val="9"/>
        <color rgb="FF000000"/>
        <rFont val="仿宋_GB2312"/>
        <family val="3"/>
        <charset val="134"/>
      </rPr>
      <t>）</t>
    </r>
  </si>
  <si>
    <t>附件2-9</t>
    <phoneticPr fontId="2" type="noConversion"/>
  </si>
  <si>
    <t>附件2-8</t>
    <phoneticPr fontId="2" type="noConversion"/>
  </si>
  <si>
    <t>2020年全省生态环境监测网络运行及能力建设资金安排表
（省控水质自动监测站基础条件保障）</t>
  </si>
  <si>
    <t>主要内容</t>
  </si>
  <si>
    <t>金额（含菌种费）</t>
  </si>
  <si>
    <t>子站名称</t>
  </si>
  <si>
    <t>子站类别</t>
  </si>
  <si>
    <t>广元西湾水厂</t>
  </si>
  <si>
    <t>饮用水源拓展站</t>
  </si>
  <si>
    <t>白龙水厂集中式饮用水水源保护区</t>
  </si>
  <si>
    <t>饮用水源站</t>
  </si>
  <si>
    <t>附件2-10</t>
    <phoneticPr fontId="2" type="noConversion"/>
  </si>
  <si>
    <t>2020年全省生态环境监测网络运行及能力建设资金安排表
（省控城市空气质量自动监测站基础条件保障）</t>
  </si>
  <si>
    <t>所在区/县</t>
  </si>
  <si>
    <t>金额（监管费/保障费）</t>
  </si>
  <si>
    <t>市本级</t>
    <phoneticPr fontId="2" type="noConversion"/>
  </si>
  <si>
    <t>市级监管费：2×7=14</t>
  </si>
  <si>
    <t>大中坝</t>
  </si>
  <si>
    <t>广元市朝天生态环境局</t>
    <phoneticPr fontId="2" type="noConversion"/>
  </si>
  <si>
    <t>中心城区</t>
  </si>
  <si>
    <t>广元市昭化生态环境局</t>
    <phoneticPr fontId="2" type="noConversion"/>
  </si>
  <si>
    <t>附件2-11</t>
    <phoneticPr fontId="2" type="noConversion"/>
  </si>
  <si>
    <t>附件2-12</t>
    <phoneticPr fontId="2" type="noConversion"/>
  </si>
  <si>
    <t>2020年全省环境应急监测能力体系建设资金安排表</t>
  </si>
  <si>
    <t xml:space="preserve">                                             单位：万元</t>
  </si>
  <si>
    <t>设备名称</t>
  </si>
  <si>
    <t>便携式PH、溶解氧、电导测试仪</t>
  </si>
  <si>
    <t>附件2-13</t>
    <phoneticPr fontId="2" type="noConversion"/>
  </si>
  <si>
    <t>建设单位</t>
  </si>
  <si>
    <t>广元市生态环境局</t>
  </si>
  <si>
    <r>
      <rPr>
        <sz val="18"/>
        <rFont val="方正小标宋简体"/>
        <family val="4"/>
        <charset val="134"/>
      </rPr>
      <t xml:space="preserve">2020年省级重点污染源监控建设项目及自动监控系统运行经费
</t>
    </r>
    <r>
      <rPr>
        <sz val="14"/>
        <rFont val="方正小标宋简体"/>
        <family val="4"/>
        <charset val="134"/>
      </rPr>
      <t>(省控重点污染源自动监控系统运行经费)</t>
    </r>
  </si>
  <si>
    <t xml:space="preserve">                                               单位：万元</t>
  </si>
  <si>
    <t>项目实施单位</t>
  </si>
  <si>
    <t>重点污染源自动监控系统运维</t>
  </si>
  <si>
    <t>附件2-15</t>
    <phoneticPr fontId="2" type="noConversion"/>
  </si>
  <si>
    <t>金额</t>
    <phoneticPr fontId="2" type="noConversion"/>
  </si>
  <si>
    <t>集中式饮用水水源地保护</t>
    <phoneticPr fontId="2" type="noConversion"/>
  </si>
  <si>
    <t>嘉陵江流域水源保护、联防联控及能力建设
（购买液质联用仪用于水源水质涉毒涉害分析）</t>
    <phoneticPr fontId="2" type="noConversion"/>
  </si>
  <si>
    <t>市公安局</t>
    <phoneticPr fontId="2" type="noConversion"/>
  </si>
  <si>
    <t>推进水源地划、立、治工作</t>
    <phoneticPr fontId="2" type="noConversion"/>
  </si>
  <si>
    <t>中央资金已安排1180万元</t>
    <phoneticPr fontId="2" type="noConversion"/>
  </si>
  <si>
    <t>推进水源地划、立、治工作，重点实施杨家岩天台水厂问题整改</t>
    <phoneticPr fontId="2" type="noConversion"/>
  </si>
  <si>
    <t>广元经济技术开发区</t>
    <phoneticPr fontId="2" type="noConversion"/>
  </si>
  <si>
    <t>三江水厂水源保护、问题整改项目</t>
    <phoneticPr fontId="2" type="noConversion"/>
  </si>
  <si>
    <t>广元经济技术开发区管委会</t>
    <phoneticPr fontId="2" type="noConversion"/>
  </si>
  <si>
    <t>2020年省级集中式饮用水水源地保护资金安排表</t>
    <phoneticPr fontId="2" type="noConversion"/>
  </si>
  <si>
    <t>苍溪县</t>
    <phoneticPr fontId="2" type="noConversion"/>
  </si>
  <si>
    <t>旺苍县</t>
    <phoneticPr fontId="2" type="noConversion"/>
  </si>
  <si>
    <t>剑阁县</t>
    <phoneticPr fontId="2" type="noConversion"/>
  </si>
  <si>
    <t>青川县</t>
    <phoneticPr fontId="2" type="noConversion"/>
  </si>
  <si>
    <t>单位</t>
    <phoneticPr fontId="2" type="noConversion"/>
  </si>
  <si>
    <t>市环境监测中心站</t>
    <phoneticPr fontId="2" type="noConversion"/>
  </si>
  <si>
    <t>附件2-14</t>
    <phoneticPr fontId="2" type="noConversion"/>
  </si>
  <si>
    <t>市站环境监测网络例行监测工作经费</t>
    <phoneticPr fontId="2" type="noConversion"/>
  </si>
  <si>
    <t>省控水质自动监测站基础条件保障</t>
    <phoneticPr fontId="2" type="noConversion"/>
  </si>
  <si>
    <t>省控城市空气质量自动监测站基础条件保障</t>
    <phoneticPr fontId="2" type="noConversion"/>
  </si>
  <si>
    <t>应急监测能力体系建设资金</t>
    <phoneticPr fontId="2" type="noConversion"/>
  </si>
  <si>
    <t>省级重点污染源监控建设项目及自动监控系统运行经费</t>
    <phoneticPr fontId="2" type="noConversion"/>
  </si>
  <si>
    <t>重点污染源视频监控项目（二期）建设资金</t>
    <phoneticPr fontId="2" type="noConversion"/>
  </si>
  <si>
    <t>省控重点污染源自动监控系统运行经费</t>
    <phoneticPr fontId="2" type="noConversion"/>
  </si>
  <si>
    <t xml:space="preserve">                                                                                                                        单位：万元</t>
    <phoneticPr fontId="2" type="noConversion"/>
  </si>
  <si>
    <t>市公安局</t>
    <phoneticPr fontId="2" type="noConversion"/>
  </si>
  <si>
    <t>市城管执法局</t>
    <phoneticPr fontId="2" type="noConversion"/>
  </si>
  <si>
    <t>市经济和信息化局</t>
    <phoneticPr fontId="2" type="noConversion"/>
  </si>
  <si>
    <t>广元经济技术开发区</t>
    <phoneticPr fontId="2" type="noConversion"/>
  </si>
  <si>
    <t>绿山环保公司</t>
    <phoneticPr fontId="2" type="noConversion"/>
  </si>
  <si>
    <t xml:space="preserve">             
           项目
县区（单位）</t>
    <phoneticPr fontId="2" type="noConversion"/>
  </si>
  <si>
    <t>2020年省级生态环境保护资金整体绩效目标表
（ 2020年度）</t>
  </si>
  <si>
    <t xml:space="preserve"> </t>
  </si>
  <si>
    <t>生态环境保护资金</t>
  </si>
  <si>
    <t>省级主管部门</t>
  </si>
  <si>
    <t>四川省生态环境厅、四川省财政厅</t>
  </si>
  <si>
    <t>资金情况（万元）</t>
  </si>
  <si>
    <t>年度金额：</t>
  </si>
  <si>
    <t>其中：省级补助</t>
  </si>
  <si>
    <t>地方资金</t>
  </si>
  <si>
    <t>-</t>
  </si>
  <si>
    <t>总体目标</t>
  </si>
  <si>
    <t>促进全省大气、水、土壤环境质量持续改善，完成省内重点流域生态补偿，确保全省环境质量监测体系正常运行，加强自然保护地执法管理，推动开展农村环境整治，完成中央或省政府及省级有关部门新增重大工程事项和环保突发应急事项等。</t>
  </si>
  <si>
    <t>绩效指标</t>
  </si>
  <si>
    <t>一级指标</t>
  </si>
  <si>
    <t>二级指标</t>
  </si>
  <si>
    <t>三级指标</t>
  </si>
  <si>
    <t>指标值</t>
  </si>
  <si>
    <t>完成指标</t>
  </si>
  <si>
    <t>数量指标</t>
  </si>
  <si>
    <t>完成省界断面水环境生态补偿金核算个数</t>
  </si>
  <si>
    <t>9个</t>
  </si>
  <si>
    <t>完成城市集中式饮用水源地水质自动站建设个数</t>
  </si>
  <si>
    <t>重污染天气应急预案按要求启动</t>
  </si>
  <si>
    <t>保障省控水质自动监测站正常运行个数</t>
  </si>
  <si>
    <t>70个</t>
  </si>
  <si>
    <t>保障空气自动监测子站正常运行个数</t>
  </si>
  <si>
    <t>176个</t>
  </si>
  <si>
    <t>创建国家生态文明示范县（市、区）</t>
  </si>
  <si>
    <t>创建国家“绿水青山就是金山银山”创新实践基地</t>
  </si>
  <si>
    <t>完成重点行业企业用地调查基础信息采集、风险筛查纠偏、编制采样布点方案</t>
  </si>
  <si>
    <t>1082个</t>
  </si>
  <si>
    <t>质量指标</t>
  </si>
  <si>
    <t>2020年省政府下达的大气污染防治目标</t>
  </si>
  <si>
    <t>完成</t>
  </si>
  <si>
    <t>2020年省政府下达的土壤污染防治目标</t>
  </si>
  <si>
    <t>未达标城市PM2.5平均浓度</t>
  </si>
  <si>
    <t>较2015年下降18%</t>
  </si>
  <si>
    <t>全省城市空气质量优良率</t>
  </si>
  <si>
    <t>保障21个市（州）和辖区内县级环境保护局污染源自动监控系统稳定运行及数据上传至指定的网络平台</t>
  </si>
  <si>
    <t>地级以上城市饮用水达标率达到国家考核要求</t>
  </si>
  <si>
    <t>时效指标</t>
  </si>
  <si>
    <t>完成各地年度实施方案和补偿协议设定目标</t>
  </si>
  <si>
    <t>2020年12月底</t>
  </si>
  <si>
    <t>效益指标</t>
  </si>
  <si>
    <t>经济效益指标</t>
  </si>
  <si>
    <t>污染治理适用技术和装备应用范围</t>
  </si>
  <si>
    <t>扩大</t>
  </si>
  <si>
    <t>社会效益指标</t>
  </si>
  <si>
    <t>环境公共服务程度</t>
  </si>
  <si>
    <t>逐步提高</t>
  </si>
  <si>
    <t>生态效益指标</t>
  </si>
  <si>
    <t>生态环境质量</t>
  </si>
  <si>
    <t>逐步改善</t>
  </si>
  <si>
    <t>可持续影响指标</t>
  </si>
  <si>
    <t>建成的污染治理设施</t>
  </si>
  <si>
    <t>持续发挥效益</t>
  </si>
  <si>
    <t>满意度指标</t>
  </si>
  <si>
    <t>群众满意度</t>
  </si>
  <si>
    <t>≥80%</t>
  </si>
  <si>
    <t>附件3</t>
    <phoneticPr fontId="2" type="noConversion"/>
  </si>
  <si>
    <t>广元市昭化生态环境局</t>
    <phoneticPr fontId="2" type="noConversion"/>
  </si>
  <si>
    <t>购置颗粒物检测监测设备6台，保障市城区喷雾降尘设备正常运行</t>
    <phoneticPr fontId="2" type="noConversion"/>
  </si>
  <si>
    <t>保障利州区撒水降尘设施设备正常运行</t>
    <phoneticPr fontId="2" type="noConversion"/>
  </si>
  <si>
    <t>2020年省级重点污染源监控建设项目及自动监控系统运行经费
(重点污染源视频监控项目二期建设资金)</t>
    <phoneticPr fontId="2" type="noConversion"/>
  </si>
</sst>
</file>

<file path=xl/styles.xml><?xml version="1.0" encoding="utf-8"?>
<styleSheet xmlns="http://schemas.openxmlformats.org/spreadsheetml/2006/main">
  <numFmts count="3">
    <numFmt numFmtId="43" formatCode="_ * #,##0.00_ ;_ * \-#,##0.00_ ;_ * &quot;-&quot;??_ ;_ @_ "/>
    <numFmt numFmtId="176" formatCode="0.00_ "/>
    <numFmt numFmtId="177" formatCode="0_);[Red]\(0\)"/>
  </numFmts>
  <fonts count="49">
    <font>
      <sz val="11"/>
      <color theme="1"/>
      <name val="Tahoma"/>
      <family val="2"/>
      <charset val="134"/>
    </font>
    <font>
      <sz val="11"/>
      <color theme="1"/>
      <name val="宋体"/>
      <family val="2"/>
      <charset val="134"/>
      <scheme val="minor"/>
    </font>
    <font>
      <sz val="9"/>
      <name val="Tahoma"/>
      <family val="2"/>
      <charset val="134"/>
    </font>
    <font>
      <sz val="11"/>
      <color theme="1"/>
      <name val="宋体"/>
      <family val="3"/>
      <charset val="134"/>
    </font>
    <font>
      <sz val="11"/>
      <color theme="1"/>
      <name val="仿宋_GB2312"/>
      <family val="3"/>
      <charset val="134"/>
    </font>
    <font>
      <sz val="18"/>
      <color theme="1"/>
      <name val="方正小标宋简体"/>
      <family val="4"/>
      <charset val="134"/>
    </font>
    <font>
      <sz val="18"/>
      <color theme="1"/>
      <name val="Tahoma"/>
      <family val="2"/>
      <charset val="134"/>
    </font>
    <font>
      <sz val="20"/>
      <color theme="1"/>
      <name val="方正小标宋简体"/>
      <family val="4"/>
      <charset val="134"/>
    </font>
    <font>
      <sz val="20"/>
      <color theme="1"/>
      <name val="Tahoma"/>
      <family val="2"/>
      <charset val="134"/>
    </font>
    <font>
      <sz val="10"/>
      <color theme="1"/>
      <name val="宋体"/>
      <family val="3"/>
      <charset val="134"/>
    </font>
    <font>
      <sz val="12"/>
      <color theme="1"/>
      <name val="仿宋_GB2312"/>
      <family val="3"/>
      <charset val="134"/>
    </font>
    <font>
      <sz val="12"/>
      <color theme="1"/>
      <name val="Tahoma"/>
      <family val="2"/>
      <charset val="134"/>
    </font>
    <font>
      <b/>
      <sz val="12"/>
      <color theme="1"/>
      <name val="仿宋_GB2312"/>
      <family val="3"/>
      <charset val="134"/>
    </font>
    <font>
      <b/>
      <sz val="12"/>
      <color theme="1"/>
      <name val="Tahoma"/>
      <family val="2"/>
      <charset val="134"/>
    </font>
    <font>
      <sz val="12"/>
      <color theme="1"/>
      <name val="宋体"/>
      <family val="3"/>
      <charset val="134"/>
    </font>
    <font>
      <b/>
      <sz val="11"/>
      <color theme="1"/>
      <name val="Tahoma"/>
      <family val="2"/>
      <charset val="134"/>
    </font>
    <font>
      <b/>
      <sz val="11"/>
      <color theme="1"/>
      <name val="仿宋_GB2312"/>
      <family val="3"/>
      <charset val="134"/>
    </font>
    <font>
      <sz val="11"/>
      <color indexed="8"/>
      <name val="等线"/>
      <charset val="134"/>
    </font>
    <font>
      <sz val="12"/>
      <color indexed="8"/>
      <name val="宋体"/>
      <family val="3"/>
      <charset val="134"/>
    </font>
    <font>
      <sz val="12"/>
      <color rgb="FF000000"/>
      <name val="宋体"/>
      <family val="3"/>
      <charset val="134"/>
    </font>
    <font>
      <sz val="12"/>
      <name val="宋体"/>
      <family val="3"/>
      <charset val="134"/>
    </font>
    <font>
      <sz val="18"/>
      <color theme="1"/>
      <name val="黑体"/>
      <family val="3"/>
      <charset val="134"/>
    </font>
    <font>
      <sz val="11"/>
      <color theme="1"/>
      <name val="宋体"/>
      <family val="3"/>
      <charset val="134"/>
      <scheme val="minor"/>
    </font>
    <font>
      <b/>
      <sz val="12"/>
      <color rgb="FF000000"/>
      <name val="宋体"/>
      <family val="3"/>
      <charset val="134"/>
    </font>
    <font>
      <b/>
      <sz val="12"/>
      <color rgb="FF000000"/>
      <name val="仿宋_GB2312"/>
      <family val="3"/>
      <charset val="134"/>
    </font>
    <font>
      <sz val="12"/>
      <color rgb="FF000000"/>
      <name val="仿宋_GB2312"/>
      <family val="3"/>
      <charset val="134"/>
    </font>
    <font>
      <sz val="12"/>
      <color indexed="8"/>
      <name val="仿宋_GB2312"/>
      <family val="3"/>
      <charset val="134"/>
    </font>
    <font>
      <sz val="12"/>
      <color theme="1"/>
      <name val="楷体_GB2312"/>
      <family val="3"/>
      <charset val="134"/>
    </font>
    <font>
      <sz val="11"/>
      <color theme="1"/>
      <name val="楷体_GB2312"/>
      <family val="3"/>
      <charset val="134"/>
    </font>
    <font>
      <sz val="10"/>
      <color theme="1"/>
      <name val="Tahoma"/>
      <family val="2"/>
      <charset val="134"/>
    </font>
    <font>
      <sz val="18"/>
      <name val="方正小标宋简体"/>
      <family val="4"/>
      <charset val="134"/>
    </font>
    <font>
      <b/>
      <sz val="12"/>
      <color theme="1"/>
      <name val="宋体"/>
      <family val="3"/>
      <charset val="134"/>
    </font>
    <font>
      <sz val="11"/>
      <color theme="1"/>
      <name val="宋体"/>
      <family val="3"/>
      <charset val="134"/>
      <scheme val="minor"/>
    </font>
    <font>
      <sz val="9"/>
      <color rgb="FF000000"/>
      <name val="Times New Roman"/>
      <family val="1"/>
    </font>
    <font>
      <sz val="14"/>
      <name val="方正小标宋简体"/>
      <family val="4"/>
      <charset val="134"/>
    </font>
    <font>
      <sz val="9"/>
      <color rgb="FF000000"/>
      <name val="仿宋_GB2312"/>
      <family val="3"/>
      <charset val="134"/>
    </font>
    <font>
      <sz val="11"/>
      <color rgb="FF000000"/>
      <name val="仿宋_GB2312"/>
      <family val="3"/>
      <charset val="134"/>
    </font>
    <font>
      <sz val="12"/>
      <color rgb="FF000000"/>
      <name val="楷体_GB2312"/>
      <family val="3"/>
      <charset val="134"/>
    </font>
    <font>
      <sz val="16"/>
      <color theme="1"/>
      <name val="方正小标宋简体"/>
      <family val="4"/>
      <charset val="134"/>
    </font>
    <font>
      <sz val="16"/>
      <color theme="1"/>
      <name val="黑体"/>
      <family val="3"/>
      <charset val="134"/>
    </font>
    <font>
      <sz val="16"/>
      <color indexed="8"/>
      <name val="等线"/>
      <charset val="134"/>
    </font>
    <font>
      <sz val="12"/>
      <name val="仿宋_GB2312"/>
      <family val="3"/>
      <charset val="134"/>
    </font>
    <font>
      <b/>
      <sz val="12"/>
      <color indexed="8"/>
      <name val="仿宋_GB2312"/>
      <family val="3"/>
      <charset val="134"/>
    </font>
    <font>
      <b/>
      <sz val="10"/>
      <color theme="1"/>
      <name val="仿宋_GB2312"/>
      <family val="3"/>
      <charset val="134"/>
    </font>
    <font>
      <sz val="20"/>
      <color theme="1"/>
      <name val="仿宋_GB2312"/>
      <family val="3"/>
      <charset val="134"/>
    </font>
    <font>
      <sz val="9"/>
      <color theme="1"/>
      <name val="仿宋_GB2312"/>
      <family val="3"/>
      <charset val="134"/>
    </font>
    <font>
      <b/>
      <sz val="9"/>
      <color theme="1"/>
      <name val="仿宋_GB2312"/>
      <family val="3"/>
      <charset val="134"/>
    </font>
    <font>
      <sz val="16"/>
      <color rgb="FF000000"/>
      <name val="黑体"/>
      <family val="3"/>
      <charset val="134"/>
    </font>
    <font>
      <sz val="16"/>
      <color indexed="8"/>
      <name val="Times New Roman"/>
      <family val="1"/>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2">
    <xf numFmtId="0" fontId="0" fillId="0" borderId="0"/>
    <xf numFmtId="0" fontId="1" fillId="0" borderId="0">
      <alignment vertical="center"/>
    </xf>
    <xf numFmtId="0" fontId="17" fillId="0" borderId="0"/>
    <xf numFmtId="0" fontId="17" fillId="0" borderId="0"/>
    <xf numFmtId="0" fontId="22" fillId="0" borderId="0"/>
    <xf numFmtId="0" fontId="22" fillId="0" borderId="0"/>
    <xf numFmtId="43" fontId="17" fillId="0" borderId="0" applyFont="0" applyFill="0" applyBorder="0" applyAlignment="0" applyProtection="0">
      <alignment vertical="center"/>
    </xf>
    <xf numFmtId="0" fontId="20" fillId="0" borderId="0"/>
    <xf numFmtId="43" fontId="22" fillId="0" borderId="0" applyFont="0" applyFill="0" applyBorder="0" applyAlignment="0" applyProtection="0">
      <alignment vertical="center"/>
    </xf>
    <xf numFmtId="0" fontId="32" fillId="0" borderId="0"/>
    <xf numFmtId="0" fontId="32" fillId="0" borderId="0"/>
    <xf numFmtId="43" fontId="32" fillId="0" borderId="0" applyFont="0" applyFill="0" applyBorder="0" applyAlignment="0" applyProtection="0">
      <alignment vertical="center"/>
    </xf>
  </cellStyleXfs>
  <cellXfs count="175">
    <xf numFmtId="0" fontId="0" fillId="0" borderId="0" xfId="0"/>
    <xf numFmtId="0" fontId="0" fillId="0" borderId="0" xfId="0" applyAlignment="1">
      <alignment horizontal="center"/>
    </xf>
    <xf numFmtId="0" fontId="6" fillId="0" borderId="0" xfId="0" applyFont="1"/>
    <xf numFmtId="0" fontId="8" fillId="0" borderId="0" xfId="0" applyFont="1"/>
    <xf numFmtId="0" fontId="10" fillId="0" borderId="0" xfId="0" applyFont="1" applyAlignment="1">
      <alignment horizontal="center" vertical="center" wrapText="1"/>
    </xf>
    <xf numFmtId="0" fontId="11" fillId="0" borderId="0" xfId="0"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xf>
    <xf numFmtId="0" fontId="10" fillId="0" borderId="0" xfId="0" applyFont="1"/>
    <xf numFmtId="0" fontId="0" fillId="0" borderId="0" xfId="0"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2" fillId="0" borderId="1" xfId="0" applyFont="1" applyBorder="1" applyAlignment="1">
      <alignment horizontal="center" vertical="center"/>
    </xf>
    <xf numFmtId="0" fontId="15" fillId="0" borderId="0" xfId="0" applyFont="1" applyAlignment="1">
      <alignment horizontal="center"/>
    </xf>
    <xf numFmtId="0" fontId="5" fillId="0" borderId="0" xfId="0" applyFont="1"/>
    <xf numFmtId="0" fontId="5" fillId="0" borderId="0" xfId="0" applyFont="1" applyAlignment="1">
      <alignment horizontal="center"/>
    </xf>
    <xf numFmtId="0" fontId="10" fillId="0" borderId="1" xfId="0" applyFont="1" applyBorder="1" applyAlignment="1">
      <alignment horizontal="left" vertical="center" wrapText="1"/>
    </xf>
    <xf numFmtId="0" fontId="15" fillId="0" borderId="0" xfId="0" applyFont="1"/>
    <xf numFmtId="0" fontId="12" fillId="0" borderId="0" xfId="0" applyFont="1"/>
    <xf numFmtId="0" fontId="12" fillId="0" borderId="0" xfId="0" applyFont="1" applyAlignment="1">
      <alignment horizontal="center" vertical="center"/>
    </xf>
    <xf numFmtId="0" fontId="10" fillId="0" borderId="0" xfId="0" applyFont="1" applyAlignment="1">
      <alignment vertical="center"/>
    </xf>
    <xf numFmtId="0" fontId="10" fillId="0" borderId="1" xfId="0" applyFont="1" applyBorder="1" applyAlignment="1">
      <alignment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0" fillId="0" borderId="0" xfId="0" applyAlignment="1">
      <alignment horizontal="left" vertical="center"/>
    </xf>
    <xf numFmtId="0" fontId="18" fillId="0" borderId="0" xfId="2" applyFont="1" applyAlignment="1">
      <alignment vertical="center"/>
    </xf>
    <xf numFmtId="0" fontId="24" fillId="0" borderId="1" xfId="2" applyFont="1" applyBorder="1" applyAlignment="1">
      <alignment horizontal="center" vertical="center"/>
    </xf>
    <xf numFmtId="0" fontId="25" fillId="0" borderId="1" xfId="2" applyFont="1" applyFill="1" applyBorder="1" applyAlignment="1">
      <alignment horizontal="center" vertical="center"/>
    </xf>
    <xf numFmtId="0" fontId="4" fillId="0" borderId="0" xfId="0" applyFont="1" applyAlignment="1">
      <alignment vertical="center"/>
    </xf>
    <xf numFmtId="0" fontId="24" fillId="0" borderId="1" xfId="2" applyFont="1" applyBorder="1" applyAlignment="1">
      <alignment horizontal="center" vertical="center" wrapText="1"/>
    </xf>
    <xf numFmtId="0" fontId="23" fillId="0" borderId="1" xfId="4" applyFont="1" applyBorder="1" applyAlignment="1">
      <alignment horizontal="center" vertical="center" wrapText="1"/>
    </xf>
    <xf numFmtId="0" fontId="23" fillId="0" borderId="1" xfId="4" applyFont="1" applyBorder="1" applyAlignment="1">
      <alignment horizontal="center" vertical="center"/>
    </xf>
    <xf numFmtId="0" fontId="9" fillId="0" borderId="1" xfId="3" applyFont="1" applyBorder="1" applyAlignment="1">
      <alignment horizontal="center" vertical="center" wrapText="1"/>
    </xf>
    <xf numFmtId="0" fontId="9" fillId="0" borderId="1" xfId="3" applyFont="1" applyBorder="1" applyAlignment="1">
      <alignment horizontal="center" vertical="center"/>
    </xf>
    <xf numFmtId="176" fontId="9" fillId="0" borderId="1" xfId="3" applyNumberFormat="1" applyFont="1" applyBorder="1" applyAlignment="1">
      <alignment horizontal="center" vertical="center"/>
    </xf>
    <xf numFmtId="0" fontId="28" fillId="0" borderId="0" xfId="0" applyFont="1"/>
    <xf numFmtId="176" fontId="9" fillId="0" borderId="1" xfId="3" applyNumberFormat="1" applyFont="1" applyFill="1" applyBorder="1" applyAlignment="1">
      <alignment horizontal="center" vertical="center"/>
    </xf>
    <xf numFmtId="0" fontId="9" fillId="0" borderId="1" xfId="0" applyFont="1" applyBorder="1" applyAlignment="1">
      <alignment horizontal="center" vertical="center"/>
    </xf>
    <xf numFmtId="176" fontId="9"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3" applyFont="1" applyBorder="1" applyAlignment="1">
      <alignment vertical="center" wrapText="1"/>
    </xf>
    <xf numFmtId="0" fontId="9" fillId="0" borderId="1" xfId="3" applyFont="1" applyFill="1" applyBorder="1" applyAlignment="1">
      <alignment vertical="center" wrapText="1"/>
    </xf>
    <xf numFmtId="176"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31" fillId="0" borderId="1" xfId="9" applyFont="1" applyBorder="1" applyAlignment="1">
      <alignment horizontal="center" vertical="center" wrapText="1"/>
    </xf>
    <xf numFmtId="0" fontId="23" fillId="0" borderId="1" xfId="9" applyFont="1" applyBorder="1" applyAlignment="1">
      <alignment horizontal="center" vertical="center" wrapText="1"/>
    </xf>
    <xf numFmtId="0" fontId="14" fillId="0" borderId="0" xfId="9" applyFont="1" applyBorder="1" applyAlignment="1">
      <alignment horizontal="center" vertical="center" wrapText="1"/>
    </xf>
    <xf numFmtId="0" fontId="33" fillId="0" borderId="1" xfId="9" applyFont="1" applyBorder="1" applyAlignment="1">
      <alignment horizontal="center" vertical="center" wrapText="1"/>
    </xf>
    <xf numFmtId="0" fontId="33" fillId="0" borderId="1" xfId="9" applyFont="1" applyBorder="1" applyAlignment="1">
      <alignment horizontal="justify" vertical="center" wrapText="1"/>
    </xf>
    <xf numFmtId="0" fontId="23" fillId="0" borderId="1" xfId="9" applyFont="1" applyBorder="1" applyAlignment="1">
      <alignment horizontal="center" vertical="center" wrapText="1"/>
    </xf>
    <xf numFmtId="0" fontId="19" fillId="0" borderId="1" xfId="9" applyFont="1" applyBorder="1" applyAlignment="1">
      <alignment horizontal="center" vertical="center"/>
    </xf>
    <xf numFmtId="0" fontId="19" fillId="0" borderId="1" xfId="9" applyFont="1" applyBorder="1" applyAlignment="1">
      <alignment horizontal="left" vertical="center"/>
    </xf>
    <xf numFmtId="0" fontId="19" fillId="0" borderId="1" xfId="9" applyFont="1" applyBorder="1" applyAlignment="1">
      <alignment horizontal="left" vertical="center" wrapText="1"/>
    </xf>
    <xf numFmtId="0" fontId="23" fillId="0" borderId="1" xfId="9" applyFont="1" applyFill="1" applyBorder="1" applyAlignment="1">
      <alignment horizontal="center" vertical="center" wrapText="1"/>
    </xf>
    <xf numFmtId="0" fontId="36" fillId="0" borderId="1" xfId="9" applyFont="1" applyFill="1" applyBorder="1" applyAlignment="1">
      <alignment horizontal="center" vertical="center" wrapText="1"/>
    </xf>
    <xf numFmtId="0" fontId="4" fillId="0" borderId="0" xfId="0" applyFont="1"/>
    <xf numFmtId="0" fontId="10" fillId="0" borderId="1" xfId="9" applyFont="1" applyBorder="1" applyAlignment="1">
      <alignment horizontal="center" vertical="center" wrapText="1"/>
    </xf>
    <xf numFmtId="0" fontId="16" fillId="0" borderId="0" xfId="0" applyFont="1"/>
    <xf numFmtId="0" fontId="24" fillId="0" borderId="1" xfId="9" applyFont="1" applyBorder="1" applyAlignment="1">
      <alignment horizontal="center" vertical="center" wrapText="1"/>
    </xf>
    <xf numFmtId="0" fontId="14" fillId="0" borderId="1" xfId="3" applyFont="1" applyBorder="1" applyAlignment="1">
      <alignment horizontal="center" vertical="center"/>
    </xf>
    <xf numFmtId="0" fontId="31" fillId="0" borderId="1" xfId="3" applyFont="1" applyBorder="1" applyAlignment="1">
      <alignment horizontal="center" vertical="center"/>
    </xf>
    <xf numFmtId="0" fontId="31" fillId="0" borderId="1" xfId="3" applyFont="1" applyBorder="1" applyAlignment="1">
      <alignment horizontal="center" vertical="center" wrapText="1"/>
    </xf>
    <xf numFmtId="177" fontId="14" fillId="0" borderId="7" xfId="3" applyNumberFormat="1" applyFont="1" applyBorder="1" applyAlignment="1">
      <alignment horizontal="center" vertical="center"/>
    </xf>
    <xf numFmtId="0" fontId="26" fillId="0" borderId="1" xfId="3" applyFont="1" applyBorder="1" applyAlignment="1">
      <alignment horizontal="center" vertical="center"/>
    </xf>
    <xf numFmtId="0" fontId="10" fillId="0" borderId="1" xfId="3" applyFont="1" applyBorder="1" applyAlignment="1">
      <alignment horizontal="center" vertical="center"/>
    </xf>
    <xf numFmtId="0" fontId="41" fillId="0" borderId="1" xfId="3" applyFont="1" applyBorder="1" applyAlignment="1">
      <alignment horizontal="center" vertical="center" wrapText="1"/>
    </xf>
    <xf numFmtId="0" fontId="42" fillId="0" borderId="1" xfId="3" applyFont="1" applyBorder="1" applyAlignment="1">
      <alignment horizontal="center" vertical="center"/>
    </xf>
    <xf numFmtId="176" fontId="0" fillId="0" borderId="0" xfId="0" applyNumberFormat="1"/>
    <xf numFmtId="0" fontId="44" fillId="0" borderId="0" xfId="0" applyFont="1"/>
    <xf numFmtId="0" fontId="45" fillId="0" borderId="1" xfId="1" applyFont="1" applyBorder="1" applyAlignment="1">
      <alignment horizontal="center" vertical="center"/>
    </xf>
    <xf numFmtId="176" fontId="45" fillId="0" borderId="1" xfId="1" applyNumberFormat="1" applyFont="1" applyBorder="1" applyAlignment="1">
      <alignment horizontal="center" vertical="center"/>
    </xf>
    <xf numFmtId="176" fontId="45" fillId="0" borderId="1" xfId="0" applyNumberFormat="1" applyFont="1" applyBorder="1"/>
    <xf numFmtId="0" fontId="45" fillId="0" borderId="1" xfId="1" applyFont="1" applyBorder="1" applyAlignment="1">
      <alignment horizontal="center" vertical="top"/>
    </xf>
    <xf numFmtId="176" fontId="45" fillId="0" borderId="1" xfId="1" applyNumberFormat="1" applyFont="1" applyBorder="1" applyAlignment="1">
      <alignment horizontal="center"/>
    </xf>
    <xf numFmtId="0" fontId="46" fillId="0" borderId="3" xfId="1" applyFont="1" applyBorder="1" applyAlignment="1">
      <alignment horizontal="center" vertical="center" wrapText="1"/>
    </xf>
    <xf numFmtId="0" fontId="46" fillId="0" borderId="1" xfId="0" applyFont="1" applyBorder="1" applyAlignment="1">
      <alignment vertical="center" wrapText="1"/>
    </xf>
    <xf numFmtId="0" fontId="0" fillId="0" borderId="0" xfId="0" applyFont="1"/>
    <xf numFmtId="0" fontId="10" fillId="0" borderId="1" xfId="0" applyFont="1" applyBorder="1" applyAlignment="1">
      <alignment horizontal="center" vertical="center"/>
    </xf>
    <xf numFmtId="176" fontId="9" fillId="0" borderId="1" xfId="3" applyNumberFormat="1" applyFont="1" applyBorder="1" applyAlignment="1">
      <alignment horizontal="center" vertical="center" wrapText="1"/>
    </xf>
    <xf numFmtId="0" fontId="17" fillId="0" borderId="0" xfId="3"/>
    <xf numFmtId="0" fontId="18" fillId="0" borderId="0" xfId="3" applyFont="1"/>
    <xf numFmtId="0" fontId="48" fillId="0" borderId="0" xfId="3" applyFont="1" applyAlignment="1">
      <alignment horizontal="justify"/>
    </xf>
    <xf numFmtId="0" fontId="19" fillId="0" borderId="1" xfId="3" applyFont="1" applyBorder="1" applyAlignment="1">
      <alignment horizontal="center" vertical="center"/>
    </xf>
    <xf numFmtId="0" fontId="19" fillId="0" borderId="1" xfId="3" applyFont="1" applyBorder="1" applyAlignment="1">
      <alignment horizontal="center" vertical="center" wrapText="1"/>
    </xf>
    <xf numFmtId="0" fontId="19" fillId="0" borderId="1" xfId="3" applyFont="1" applyBorder="1" applyAlignment="1">
      <alignment horizontal="left" vertical="center" wrapText="1"/>
    </xf>
    <xf numFmtId="9" fontId="19" fillId="0" borderId="1" xfId="3" applyNumberFormat="1" applyFont="1" applyBorder="1" applyAlignment="1">
      <alignment horizontal="center" vertical="center" wrapText="1"/>
    </xf>
    <xf numFmtId="10" fontId="19" fillId="0" borderId="1" xfId="3" applyNumberFormat="1" applyFont="1" applyBorder="1" applyAlignment="1">
      <alignment horizontal="center" vertical="center" wrapText="1"/>
    </xf>
    <xf numFmtId="0" fontId="7" fillId="0" borderId="0" xfId="0" applyFont="1" applyAlignment="1">
      <alignment horizontal="center"/>
    </xf>
    <xf numFmtId="0" fontId="28" fillId="0" borderId="4" xfId="1" applyFont="1" applyBorder="1" applyAlignment="1">
      <alignment horizontal="right" vertical="center" wrapText="1"/>
    </xf>
    <xf numFmtId="0" fontId="46" fillId="0" borderId="10"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13" xfId="0" applyFont="1" applyBorder="1" applyAlignment="1">
      <alignment horizontal="center" vertical="center" wrapText="1"/>
    </xf>
    <xf numFmtId="0" fontId="43" fillId="0" borderId="2" xfId="1" applyFont="1" applyBorder="1" applyAlignment="1">
      <alignment horizontal="center" vertical="top" wrapText="1"/>
    </xf>
    <xf numFmtId="0" fontId="43" fillId="0" borderId="9" xfId="1" applyFont="1" applyBorder="1" applyAlignment="1">
      <alignment horizontal="center" vertical="top" wrapText="1"/>
    </xf>
    <xf numFmtId="0" fontId="43" fillId="0" borderId="3" xfId="1" applyFont="1" applyBorder="1" applyAlignment="1">
      <alignment horizontal="center" vertical="top" wrapText="1"/>
    </xf>
    <xf numFmtId="0" fontId="46" fillId="0" borderId="2" xfId="1" applyFont="1" applyBorder="1" applyAlignment="1">
      <alignment horizontal="center" vertical="center" wrapText="1"/>
    </xf>
    <xf numFmtId="0" fontId="46" fillId="0" borderId="9" xfId="1" applyFont="1" applyBorder="1" applyAlignment="1">
      <alignment horizontal="center" vertical="center" wrapText="1"/>
    </xf>
    <xf numFmtId="0" fontId="46" fillId="0" borderId="3" xfId="1" applyFont="1" applyBorder="1" applyAlignment="1">
      <alignment horizontal="center" vertical="center" wrapText="1"/>
    </xf>
    <xf numFmtId="0" fontId="46" fillId="0" borderId="10" xfId="1" applyFont="1" applyBorder="1" applyAlignment="1">
      <alignment horizontal="center" vertical="center" wrapText="1"/>
    </xf>
    <xf numFmtId="0" fontId="46" fillId="0" borderId="8" xfId="1" applyFont="1" applyBorder="1" applyAlignment="1">
      <alignment horizontal="center" vertical="center" wrapText="1"/>
    </xf>
    <xf numFmtId="0" fontId="46" fillId="0" borderId="11" xfId="1" applyFont="1" applyBorder="1" applyAlignment="1">
      <alignment horizontal="center" vertical="center" wrapText="1"/>
    </xf>
    <xf numFmtId="0" fontId="46" fillId="0" borderId="12" xfId="1" applyFont="1" applyBorder="1" applyAlignment="1">
      <alignment horizontal="center" vertical="center" wrapText="1"/>
    </xf>
    <xf numFmtId="0" fontId="46" fillId="0" borderId="4" xfId="1" applyFont="1" applyBorder="1" applyAlignment="1">
      <alignment horizontal="center" vertical="center" wrapText="1"/>
    </xf>
    <xf numFmtId="0" fontId="46" fillId="0" borderId="13" xfId="1" applyFont="1" applyBorder="1" applyAlignment="1">
      <alignment horizontal="center" vertical="center" wrapText="1"/>
    </xf>
    <xf numFmtId="0" fontId="5"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2" fillId="0" borderId="1" xfId="0" applyFont="1" applyBorder="1" applyAlignment="1">
      <alignment horizontal="center" vertical="center"/>
    </xf>
    <xf numFmtId="0" fontId="10" fillId="0" borderId="0" xfId="0" applyFont="1" applyAlignment="1">
      <alignment horizontal="left" vertical="center"/>
    </xf>
    <xf numFmtId="0" fontId="5" fillId="0" borderId="0" xfId="0" applyFont="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0" xfId="0" applyFont="1" applyAlignment="1">
      <alignment horizontal="center"/>
    </xf>
    <xf numFmtId="0" fontId="4" fillId="0" borderId="1" xfId="0" applyFont="1" applyBorder="1" applyAlignment="1">
      <alignment horizontal="center" vertical="center"/>
    </xf>
    <xf numFmtId="0" fontId="26" fillId="0" borderId="0" xfId="2" applyFont="1" applyAlignment="1">
      <alignment horizontal="left" vertical="center"/>
    </xf>
    <xf numFmtId="0" fontId="19" fillId="0" borderId="0" xfId="2" applyFont="1" applyBorder="1" applyAlignment="1">
      <alignment horizontal="right" vertical="center"/>
    </xf>
    <xf numFmtId="0" fontId="18" fillId="0" borderId="0" xfId="3" applyFont="1" applyAlignment="1">
      <alignment horizontal="left" vertical="center"/>
    </xf>
    <xf numFmtId="0" fontId="21" fillId="0" borderId="0" xfId="4" applyFont="1" applyBorder="1" applyAlignment="1">
      <alignment horizontal="center" vertical="center" wrapText="1"/>
    </xf>
    <xf numFmtId="0" fontId="21" fillId="0" borderId="0" xfId="4" applyFont="1" applyBorder="1" applyAlignment="1">
      <alignment horizontal="center" vertical="center"/>
    </xf>
    <xf numFmtId="0" fontId="27" fillId="0" borderId="0" xfId="4" applyFont="1" applyBorder="1" applyAlignment="1">
      <alignment horizontal="right" vertical="center"/>
    </xf>
    <xf numFmtId="0" fontId="9" fillId="0" borderId="1" xfId="3" applyFont="1" applyBorder="1" applyAlignment="1">
      <alignment horizontal="center" vertical="center" wrapText="1"/>
    </xf>
    <xf numFmtId="176" fontId="9" fillId="0" borderId="1" xfId="3" applyNumberFormat="1" applyFont="1" applyBorder="1" applyAlignment="1">
      <alignment horizontal="center" vertical="center" wrapText="1"/>
    </xf>
    <xf numFmtId="0" fontId="18" fillId="0" borderId="0" xfId="3" applyFont="1" applyBorder="1" applyAlignment="1">
      <alignment horizontal="left" vertical="center"/>
    </xf>
    <xf numFmtId="0" fontId="21" fillId="0" borderId="0" xfId="9" applyFont="1" applyBorder="1" applyAlignment="1">
      <alignment horizontal="center" vertical="center" wrapText="1"/>
    </xf>
    <xf numFmtId="0" fontId="14" fillId="0" borderId="0" xfId="9" applyFont="1" applyBorder="1" applyAlignment="1">
      <alignment horizontal="right" vertical="center" wrapText="1"/>
    </xf>
    <xf numFmtId="0" fontId="19" fillId="0" borderId="1" xfId="9" applyFont="1" applyBorder="1" applyAlignment="1">
      <alignment horizontal="center" vertical="center"/>
    </xf>
    <xf numFmtId="0" fontId="19" fillId="0" borderId="2" xfId="9" applyFont="1" applyBorder="1" applyAlignment="1">
      <alignment horizontal="center" vertical="center"/>
    </xf>
    <xf numFmtId="0" fontId="19" fillId="0" borderId="3" xfId="9" applyFont="1" applyBorder="1" applyAlignment="1">
      <alignment horizontal="center" vertical="center"/>
    </xf>
    <xf numFmtId="0" fontId="21" fillId="0" borderId="0" xfId="9" applyFont="1" applyBorder="1" applyAlignment="1">
      <alignment horizontal="center" vertical="center"/>
    </xf>
    <xf numFmtId="0" fontId="19" fillId="0" borderId="0" xfId="3" applyFont="1" applyBorder="1" applyAlignment="1">
      <alignment horizontal="right" vertical="center"/>
    </xf>
    <xf numFmtId="0" fontId="23" fillId="0" borderId="1" xfId="9" applyFont="1" applyBorder="1" applyAlignment="1">
      <alignment horizontal="center" vertical="center" wrapText="1"/>
    </xf>
    <xf numFmtId="0" fontId="36" fillId="0" borderId="2" xfId="9" applyFont="1" applyFill="1" applyBorder="1" applyAlignment="1">
      <alignment horizontal="center" vertical="center" wrapText="1"/>
    </xf>
    <xf numFmtId="0" fontId="36" fillId="0" borderId="9" xfId="9" applyFont="1" applyFill="1" applyBorder="1" applyAlignment="1">
      <alignment horizontal="center" vertical="center" wrapText="1"/>
    </xf>
    <xf numFmtId="0" fontId="36" fillId="0" borderId="3" xfId="9" applyFont="1" applyFill="1" applyBorder="1" applyAlignment="1">
      <alignment horizontal="center" vertical="center" wrapText="1"/>
    </xf>
    <xf numFmtId="0" fontId="26" fillId="0" borderId="0" xfId="3" applyFont="1" applyFill="1" applyAlignment="1">
      <alignment horizontal="left" vertical="center"/>
    </xf>
    <xf numFmtId="0" fontId="21" fillId="0" borderId="0" xfId="9" applyFont="1" applyFill="1" applyBorder="1" applyAlignment="1">
      <alignment horizontal="center" vertical="center" wrapText="1"/>
    </xf>
    <xf numFmtId="0" fontId="21" fillId="0" borderId="0" xfId="9" applyFont="1" applyFill="1" applyBorder="1" applyAlignment="1">
      <alignment horizontal="center" vertical="center"/>
    </xf>
    <xf numFmtId="0" fontId="37" fillId="0" borderId="0" xfId="3" applyFont="1" applyFill="1" applyBorder="1" applyAlignment="1">
      <alignment horizontal="right" vertical="center"/>
    </xf>
    <xf numFmtId="0" fontId="23" fillId="0" borderId="1" xfId="9" applyFont="1" applyFill="1" applyBorder="1" applyAlignment="1">
      <alignment horizontal="center" vertical="center" wrapText="1"/>
    </xf>
    <xf numFmtId="0" fontId="23" fillId="0" borderId="2" xfId="9" applyFont="1" applyFill="1" applyBorder="1" applyAlignment="1">
      <alignment horizontal="center" vertical="center" wrapText="1"/>
    </xf>
    <xf numFmtId="0" fontId="23" fillId="0" borderId="3" xfId="9" applyFont="1" applyFill="1" applyBorder="1" applyAlignment="1">
      <alignment horizontal="center" vertical="center" wrapText="1"/>
    </xf>
    <xf numFmtId="0" fontId="14" fillId="0" borderId="8" xfId="9" applyFont="1" applyBorder="1" applyAlignment="1">
      <alignment horizontal="left" wrapText="1"/>
    </xf>
    <xf numFmtId="0" fontId="38" fillId="0" borderId="0" xfId="3" applyFont="1" applyBorder="1" applyAlignment="1">
      <alignment horizontal="center" vertical="center" wrapText="1"/>
    </xf>
    <xf numFmtId="0" fontId="39" fillId="0" borderId="0" xfId="3" applyFont="1" applyBorder="1" applyAlignment="1">
      <alignment horizontal="center" vertical="center" wrapText="1"/>
    </xf>
    <xf numFmtId="0" fontId="40" fillId="0" borderId="0" xfId="3" applyFont="1" applyBorder="1" applyAlignment="1">
      <alignment horizontal="center" vertical="center" wrapText="1"/>
    </xf>
    <xf numFmtId="0" fontId="27" fillId="0" borderId="4" xfId="3" applyFont="1" applyBorder="1" applyAlignment="1">
      <alignment horizontal="right" vertical="center" wrapText="1"/>
    </xf>
    <xf numFmtId="0" fontId="30" fillId="0" borderId="0" xfId="3" applyFont="1" applyAlignment="1">
      <alignment horizontal="center" vertical="center" wrapText="1"/>
    </xf>
    <xf numFmtId="0" fontId="30" fillId="0" borderId="0" xfId="3" applyFont="1" applyAlignment="1">
      <alignment horizontal="center" vertical="center"/>
    </xf>
    <xf numFmtId="0" fontId="37" fillId="0" borderId="0" xfId="3" applyFont="1" applyBorder="1" applyAlignment="1">
      <alignment horizontal="center" vertical="center"/>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47" fillId="0" borderId="0" xfId="3" applyFont="1" applyAlignment="1">
      <alignment horizontal="center" wrapText="1"/>
    </xf>
    <xf numFmtId="0" fontId="47" fillId="0" borderId="0" xfId="3" applyFont="1" applyAlignment="1">
      <alignment horizontal="center"/>
    </xf>
    <xf numFmtId="0" fontId="19" fillId="0" borderId="1" xfId="3" applyFont="1" applyBorder="1" applyAlignment="1">
      <alignment horizontal="center" vertical="center"/>
    </xf>
    <xf numFmtId="4" fontId="19" fillId="0" borderId="1" xfId="3" applyNumberFormat="1" applyFont="1" applyBorder="1" applyAlignment="1">
      <alignment horizontal="center" vertical="center"/>
    </xf>
    <xf numFmtId="0" fontId="19" fillId="0" borderId="1" xfId="3" applyFont="1" applyBorder="1" applyAlignment="1">
      <alignment horizontal="left" vertical="center" wrapText="1"/>
    </xf>
    <xf numFmtId="49" fontId="19" fillId="0" borderId="2" xfId="3" applyNumberFormat="1" applyFont="1" applyBorder="1" applyAlignment="1">
      <alignment horizontal="center" vertical="center" textRotation="255" wrapText="1"/>
    </xf>
    <xf numFmtId="49" fontId="19" fillId="0" borderId="9" xfId="3" applyNumberFormat="1" applyFont="1" applyBorder="1" applyAlignment="1">
      <alignment horizontal="center" vertical="center" textRotation="255" wrapText="1"/>
    </xf>
    <xf numFmtId="49" fontId="19" fillId="0" borderId="3" xfId="3" applyNumberFormat="1" applyFont="1" applyBorder="1" applyAlignment="1">
      <alignment horizontal="center" vertical="center" textRotation="255" wrapText="1"/>
    </xf>
    <xf numFmtId="0" fontId="19" fillId="0" borderId="2" xfId="3" applyFont="1" applyBorder="1" applyAlignment="1">
      <alignment horizontal="center" vertical="center" wrapText="1"/>
    </xf>
    <xf numFmtId="0" fontId="19" fillId="0" borderId="9" xfId="3" applyFont="1" applyBorder="1" applyAlignment="1">
      <alignment horizontal="center" vertical="center" wrapText="1"/>
    </xf>
    <xf numFmtId="0" fontId="19" fillId="0" borderId="3" xfId="3" applyFont="1" applyBorder="1" applyAlignment="1">
      <alignment horizontal="center" vertical="center" wrapText="1"/>
    </xf>
    <xf numFmtId="0" fontId="19" fillId="0" borderId="1" xfId="3" applyFont="1" applyBorder="1" applyAlignment="1">
      <alignment horizontal="center" vertical="center" wrapText="1"/>
    </xf>
  </cellXfs>
  <cellStyles count="12">
    <cellStyle name="常规" xfId="0" builtinId="0"/>
    <cellStyle name="常规 2" xfId="1"/>
    <cellStyle name="常规 2 2" xfId="3"/>
    <cellStyle name="常规 3" xfId="4"/>
    <cellStyle name="常规 3 2" xfId="9"/>
    <cellStyle name="常规 4" xfId="5"/>
    <cellStyle name="常规 4 2" xfId="10"/>
    <cellStyle name="常规 5" xfId="7"/>
    <cellStyle name="常规 6" xfId="2"/>
    <cellStyle name="千位分隔 2" xfId="6"/>
    <cellStyle name="千位分隔 3" xfId="8"/>
    <cellStyle name="千位分隔 3 2" xfId="1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19050</xdr:rowOff>
    </xdr:from>
    <xdr:to>
      <xdr:col>1</xdr:col>
      <xdr:colOff>38100</xdr:colOff>
      <xdr:row>7</xdr:row>
      <xdr:rowOff>19050</xdr:rowOff>
    </xdr:to>
    <xdr:cxnSp macro="">
      <xdr:nvCxnSpPr>
        <xdr:cNvPr id="3" name="直接连接符 2"/>
        <xdr:cNvCxnSpPr/>
      </xdr:nvCxnSpPr>
      <xdr:spPr>
        <a:xfrm>
          <a:off x="0" y="914400"/>
          <a:ext cx="1428750" cy="885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Q26"/>
  <sheetViews>
    <sheetView workbookViewId="0">
      <selection activeCell="K25" sqref="K25"/>
    </sheetView>
  </sheetViews>
  <sheetFormatPr defaultRowHeight="14.25"/>
  <cols>
    <col min="1" max="1" width="15.75" customWidth="1"/>
    <col min="2" max="2" width="7.25" customWidth="1"/>
    <col min="3" max="3" width="8.375" customWidth="1"/>
    <col min="4" max="4" width="7.625" customWidth="1"/>
    <col min="5" max="5" width="8.25" customWidth="1"/>
    <col min="6" max="6" width="9.625" customWidth="1"/>
    <col min="7" max="7" width="6.75" customWidth="1"/>
    <col min="8" max="9" width="6.875" customWidth="1"/>
    <col min="10" max="10" width="7" customWidth="1"/>
    <col min="11" max="11" width="5.875" customWidth="1"/>
    <col min="12" max="12" width="6.25" customWidth="1"/>
    <col min="13" max="13" width="5.375" customWidth="1"/>
    <col min="14" max="14" width="5.25" customWidth="1"/>
    <col min="15" max="15" width="4.625" customWidth="1"/>
    <col min="16" max="17" width="5.25" style="64" customWidth="1"/>
  </cols>
  <sheetData>
    <row r="1" spans="1:17">
      <c r="A1" t="s">
        <v>0</v>
      </c>
    </row>
    <row r="2" spans="1:17" s="3" customFormat="1" ht="27.75">
      <c r="A2" s="96" t="s">
        <v>24</v>
      </c>
      <c r="B2" s="96"/>
      <c r="C2" s="96"/>
      <c r="D2" s="96"/>
      <c r="E2" s="96"/>
      <c r="F2" s="96"/>
      <c r="G2" s="96"/>
      <c r="H2" s="96"/>
      <c r="I2" s="96"/>
      <c r="J2" s="96"/>
      <c r="K2" s="96"/>
      <c r="L2" s="96"/>
      <c r="M2" s="96"/>
      <c r="N2" s="96"/>
      <c r="O2" s="96"/>
      <c r="P2" s="77"/>
      <c r="Q2" s="77"/>
    </row>
    <row r="3" spans="1:17" ht="15" customHeight="1"/>
    <row r="4" spans="1:17" ht="14.25" customHeight="1">
      <c r="A4" s="97" t="s">
        <v>228</v>
      </c>
      <c r="B4" s="97"/>
      <c r="C4" s="97"/>
      <c r="D4" s="97"/>
      <c r="E4" s="97"/>
      <c r="F4" s="97"/>
      <c r="G4" s="97"/>
      <c r="H4" s="97"/>
      <c r="I4" s="97"/>
      <c r="J4" s="97"/>
      <c r="K4" s="97"/>
      <c r="L4" s="97"/>
      <c r="M4" s="97"/>
      <c r="N4" s="97"/>
      <c r="O4" s="97"/>
      <c r="P4" s="97"/>
      <c r="Q4" s="97"/>
    </row>
    <row r="5" spans="1:17" ht="14.25" customHeight="1">
      <c r="A5" s="102" t="s">
        <v>234</v>
      </c>
      <c r="B5" s="105" t="s">
        <v>2</v>
      </c>
      <c r="C5" s="105" t="s">
        <v>3</v>
      </c>
      <c r="D5" s="105" t="s">
        <v>4</v>
      </c>
      <c r="E5" s="105" t="s">
        <v>5</v>
      </c>
      <c r="F5" s="105" t="s">
        <v>6</v>
      </c>
      <c r="G5" s="105" t="s">
        <v>7</v>
      </c>
      <c r="H5" s="105" t="s">
        <v>8</v>
      </c>
      <c r="I5" s="105" t="s">
        <v>9</v>
      </c>
      <c r="J5" s="105" t="s">
        <v>10</v>
      </c>
      <c r="K5" s="105" t="s">
        <v>11</v>
      </c>
      <c r="L5" s="108" t="s">
        <v>12</v>
      </c>
      <c r="M5" s="109"/>
      <c r="N5" s="110"/>
      <c r="O5" s="105" t="s">
        <v>224</v>
      </c>
      <c r="P5" s="98" t="s">
        <v>225</v>
      </c>
      <c r="Q5" s="99"/>
    </row>
    <row r="6" spans="1:17" ht="42.75" customHeight="1">
      <c r="A6" s="103"/>
      <c r="B6" s="106"/>
      <c r="C6" s="106"/>
      <c r="D6" s="106"/>
      <c r="E6" s="106"/>
      <c r="F6" s="106"/>
      <c r="G6" s="106"/>
      <c r="H6" s="106"/>
      <c r="I6" s="106"/>
      <c r="J6" s="106"/>
      <c r="K6" s="106"/>
      <c r="L6" s="111"/>
      <c r="M6" s="112"/>
      <c r="N6" s="113"/>
      <c r="O6" s="106"/>
      <c r="P6" s="100"/>
      <c r="Q6" s="101"/>
    </row>
    <row r="7" spans="1:17" ht="113.25" customHeight="1">
      <c r="A7" s="104"/>
      <c r="B7" s="107"/>
      <c r="C7" s="107"/>
      <c r="D7" s="107"/>
      <c r="E7" s="107"/>
      <c r="F7" s="107"/>
      <c r="G7" s="107"/>
      <c r="H7" s="107"/>
      <c r="I7" s="107"/>
      <c r="J7" s="107"/>
      <c r="K7" s="107"/>
      <c r="L7" s="83" t="s">
        <v>221</v>
      </c>
      <c r="M7" s="83" t="s">
        <v>222</v>
      </c>
      <c r="N7" s="83" t="s">
        <v>223</v>
      </c>
      <c r="O7" s="107"/>
      <c r="P7" s="84" t="s">
        <v>226</v>
      </c>
      <c r="Q7" s="84" t="s">
        <v>227</v>
      </c>
    </row>
    <row r="8" spans="1:17">
      <c r="A8" s="78" t="s">
        <v>229</v>
      </c>
      <c r="B8" s="79">
        <f>SUM(C8:Q8)</f>
        <v>300</v>
      </c>
      <c r="C8" s="79">
        <v>300</v>
      </c>
      <c r="D8" s="79"/>
      <c r="E8" s="79"/>
      <c r="F8" s="79"/>
      <c r="G8" s="79"/>
      <c r="H8" s="79"/>
      <c r="I8" s="79"/>
      <c r="J8" s="79"/>
      <c r="K8" s="79"/>
      <c r="L8" s="79"/>
      <c r="M8" s="79"/>
      <c r="N8" s="79"/>
      <c r="O8" s="79"/>
      <c r="P8" s="80"/>
      <c r="Q8" s="80"/>
    </row>
    <row r="9" spans="1:17">
      <c r="A9" s="81" t="s">
        <v>13</v>
      </c>
      <c r="B9" s="79">
        <f>SUM(C9:Q9)</f>
        <v>419</v>
      </c>
      <c r="C9" s="79"/>
      <c r="D9" s="79"/>
      <c r="E9" s="79"/>
      <c r="F9" s="79"/>
      <c r="G9" s="79">
        <v>170</v>
      </c>
      <c r="H9" s="79"/>
      <c r="I9" s="79">
        <v>54</v>
      </c>
      <c r="J9" s="79">
        <v>64</v>
      </c>
      <c r="K9" s="79"/>
      <c r="L9" s="79"/>
      <c r="M9" s="79"/>
      <c r="N9" s="79"/>
      <c r="O9" s="79"/>
      <c r="P9" s="80">
        <v>76</v>
      </c>
      <c r="Q9" s="80">
        <v>55</v>
      </c>
    </row>
    <row r="10" spans="1:17">
      <c r="A10" s="78" t="s">
        <v>231</v>
      </c>
      <c r="B10" s="79">
        <f>SUM(C10:Q10)</f>
        <v>180</v>
      </c>
      <c r="C10" s="79"/>
      <c r="D10" s="79"/>
      <c r="E10" s="79"/>
      <c r="F10" s="79"/>
      <c r="G10" s="79"/>
      <c r="H10" s="79"/>
      <c r="I10" s="79">
        <v>100</v>
      </c>
      <c r="J10" s="79">
        <v>80</v>
      </c>
      <c r="K10" s="79"/>
      <c r="L10" s="79"/>
      <c r="M10" s="79"/>
      <c r="N10" s="79"/>
      <c r="O10" s="79"/>
      <c r="P10" s="80"/>
      <c r="Q10" s="80"/>
    </row>
    <row r="11" spans="1:17">
      <c r="A11" s="78" t="s">
        <v>14</v>
      </c>
      <c r="B11" s="79">
        <f>SUM(I11)</f>
        <v>200</v>
      </c>
      <c r="C11" s="79"/>
      <c r="D11" s="79"/>
      <c r="E11" s="79"/>
      <c r="F11" s="79"/>
      <c r="G11" s="79"/>
      <c r="H11" s="79"/>
      <c r="I11" s="79">
        <v>200</v>
      </c>
      <c r="J11" s="79"/>
      <c r="K11" s="79"/>
      <c r="L11" s="79"/>
      <c r="M11" s="79"/>
      <c r="N11" s="79"/>
      <c r="O11" s="79"/>
      <c r="P11" s="80"/>
      <c r="Q11" s="80"/>
    </row>
    <row r="12" spans="1:17">
      <c r="A12" s="78" t="s">
        <v>230</v>
      </c>
      <c r="B12" s="79">
        <f t="shared" ref="B12:B23" si="0">SUM(C12:Q12)</f>
        <v>70</v>
      </c>
      <c r="C12" s="79"/>
      <c r="D12" s="79"/>
      <c r="E12" s="79"/>
      <c r="F12" s="79"/>
      <c r="G12" s="79"/>
      <c r="H12" s="79"/>
      <c r="I12" s="79"/>
      <c r="J12" s="79">
        <v>70</v>
      </c>
      <c r="K12" s="79"/>
      <c r="L12" s="79"/>
      <c r="M12" s="79"/>
      <c r="N12" s="79"/>
      <c r="O12" s="79"/>
      <c r="P12" s="80"/>
      <c r="Q12" s="80"/>
    </row>
    <row r="13" spans="1:17">
      <c r="A13" s="78" t="s">
        <v>219</v>
      </c>
      <c r="B13" s="79">
        <f t="shared" si="0"/>
        <v>248.52</v>
      </c>
      <c r="C13" s="79"/>
      <c r="D13" s="79"/>
      <c r="E13" s="79"/>
      <c r="F13" s="79"/>
      <c r="G13" s="79"/>
      <c r="H13" s="79"/>
      <c r="I13" s="79"/>
      <c r="J13" s="79"/>
      <c r="K13" s="79">
        <v>16.52</v>
      </c>
      <c r="L13" s="79">
        <v>200</v>
      </c>
      <c r="M13" s="79">
        <v>12</v>
      </c>
      <c r="N13" s="79">
        <v>14</v>
      </c>
      <c r="O13" s="79">
        <v>6</v>
      </c>
      <c r="P13" s="80"/>
      <c r="Q13" s="80"/>
    </row>
    <row r="14" spans="1:17">
      <c r="A14" s="78" t="s">
        <v>15</v>
      </c>
      <c r="B14" s="79">
        <f t="shared" si="0"/>
        <v>113.1</v>
      </c>
      <c r="C14" s="79"/>
      <c r="D14" s="79"/>
      <c r="E14" s="79"/>
      <c r="F14" s="79"/>
      <c r="G14" s="79"/>
      <c r="H14" s="79">
        <v>113.1</v>
      </c>
      <c r="I14" s="79"/>
      <c r="J14" s="79"/>
      <c r="K14" s="79"/>
      <c r="L14" s="79"/>
      <c r="M14" s="79"/>
      <c r="N14" s="79"/>
      <c r="O14" s="79"/>
      <c r="P14" s="80"/>
      <c r="Q14" s="80"/>
    </row>
    <row r="15" spans="1:17">
      <c r="A15" s="78" t="s">
        <v>233</v>
      </c>
      <c r="B15" s="82">
        <f t="shared" si="0"/>
        <v>200</v>
      </c>
      <c r="C15" s="79"/>
      <c r="D15" s="79"/>
      <c r="E15" s="79"/>
      <c r="F15" s="79"/>
      <c r="G15" s="79">
        <v>200</v>
      </c>
      <c r="H15" s="79"/>
      <c r="I15" s="79"/>
      <c r="J15" s="79"/>
      <c r="K15" s="79"/>
      <c r="L15" s="79"/>
      <c r="M15" s="79"/>
      <c r="N15" s="79"/>
      <c r="O15" s="79"/>
      <c r="P15" s="80"/>
      <c r="Q15" s="80"/>
    </row>
    <row r="16" spans="1:17">
      <c r="A16" s="78" t="s">
        <v>20</v>
      </c>
      <c r="B16" s="79">
        <f t="shared" si="0"/>
        <v>688.77</v>
      </c>
      <c r="C16" s="79">
        <v>250</v>
      </c>
      <c r="D16" s="79">
        <v>400</v>
      </c>
      <c r="E16" s="79"/>
      <c r="F16" s="79"/>
      <c r="G16" s="79"/>
      <c r="H16" s="79"/>
      <c r="I16" s="79">
        <v>30</v>
      </c>
      <c r="J16" s="79"/>
      <c r="K16" s="79">
        <v>8.77</v>
      </c>
      <c r="L16" s="79"/>
      <c r="M16" s="79"/>
      <c r="N16" s="79"/>
      <c r="O16" s="79"/>
      <c r="P16" s="80"/>
      <c r="Q16" s="80"/>
    </row>
    <row r="17" spans="1:17">
      <c r="A17" s="78" t="s">
        <v>21</v>
      </c>
      <c r="B17" s="79">
        <f t="shared" si="0"/>
        <v>702.38</v>
      </c>
      <c r="C17" s="79">
        <v>200</v>
      </c>
      <c r="D17" s="79"/>
      <c r="E17" s="79">
        <v>459</v>
      </c>
      <c r="F17" s="79"/>
      <c r="G17" s="79"/>
      <c r="H17" s="79"/>
      <c r="I17" s="79">
        <v>30</v>
      </c>
      <c r="J17" s="79"/>
      <c r="K17" s="79">
        <v>13.38</v>
      </c>
      <c r="L17" s="79"/>
      <c r="M17" s="79"/>
      <c r="N17" s="79"/>
      <c r="O17" s="79"/>
      <c r="P17" s="80"/>
      <c r="Q17" s="80"/>
    </row>
    <row r="18" spans="1:17">
      <c r="A18" s="78" t="s">
        <v>19</v>
      </c>
      <c r="B18" s="79">
        <f t="shared" si="0"/>
        <v>1010.57</v>
      </c>
      <c r="C18" s="79">
        <v>100</v>
      </c>
      <c r="D18" s="79">
        <v>871</v>
      </c>
      <c r="E18" s="79"/>
      <c r="F18" s="79"/>
      <c r="G18" s="79"/>
      <c r="H18" s="79"/>
      <c r="I18" s="79">
        <v>30</v>
      </c>
      <c r="J18" s="79"/>
      <c r="K18" s="79">
        <v>9.57</v>
      </c>
      <c r="L18" s="79"/>
      <c r="M18" s="79"/>
      <c r="N18" s="79"/>
      <c r="O18" s="79"/>
      <c r="P18" s="80"/>
      <c r="Q18" s="80"/>
    </row>
    <row r="19" spans="1:17">
      <c r="A19" s="78" t="s">
        <v>22</v>
      </c>
      <c r="B19" s="79">
        <f t="shared" si="0"/>
        <v>665.22</v>
      </c>
      <c r="C19" s="79">
        <v>225</v>
      </c>
      <c r="D19" s="79"/>
      <c r="E19" s="79">
        <v>400</v>
      </c>
      <c r="F19" s="79"/>
      <c r="G19" s="79"/>
      <c r="H19" s="79"/>
      <c r="I19" s="79">
        <v>30</v>
      </c>
      <c r="J19" s="79"/>
      <c r="K19" s="79">
        <v>10.220000000000001</v>
      </c>
      <c r="L19" s="79"/>
      <c r="M19" s="79"/>
      <c r="N19" s="79"/>
      <c r="O19" s="79"/>
      <c r="P19" s="80"/>
      <c r="Q19" s="80"/>
    </row>
    <row r="20" spans="1:17">
      <c r="A20" s="78" t="s">
        <v>16</v>
      </c>
      <c r="B20" s="79">
        <f t="shared" si="0"/>
        <v>1044.93</v>
      </c>
      <c r="C20" s="79">
        <v>300</v>
      </c>
      <c r="D20" s="79"/>
      <c r="E20" s="79">
        <v>50</v>
      </c>
      <c r="F20" s="79">
        <v>250</v>
      </c>
      <c r="G20" s="79">
        <v>200</v>
      </c>
      <c r="H20" s="79"/>
      <c r="I20" s="79">
        <v>120</v>
      </c>
      <c r="J20" s="79">
        <v>80</v>
      </c>
      <c r="K20" s="79">
        <f>27.1+17.83</f>
        <v>44.93</v>
      </c>
      <c r="L20" s="79"/>
      <c r="M20" s="79"/>
      <c r="N20" s="79"/>
      <c r="O20" s="79"/>
      <c r="P20" s="80"/>
      <c r="Q20" s="80"/>
    </row>
    <row r="21" spans="1:17">
      <c r="A21" s="78" t="s">
        <v>18</v>
      </c>
      <c r="B21" s="79">
        <f t="shared" si="0"/>
        <v>1294</v>
      </c>
      <c r="C21" s="79">
        <v>200</v>
      </c>
      <c r="D21" s="79"/>
      <c r="E21" s="79">
        <v>730</v>
      </c>
      <c r="F21" s="79">
        <v>286</v>
      </c>
      <c r="G21" s="79"/>
      <c r="H21" s="79"/>
      <c r="I21" s="79">
        <v>30</v>
      </c>
      <c r="J21" s="79"/>
      <c r="K21" s="79">
        <f>38.7+6.3</f>
        <v>45</v>
      </c>
      <c r="L21" s="79"/>
      <c r="M21" s="79"/>
      <c r="N21" s="79">
        <v>3</v>
      </c>
      <c r="O21" s="79"/>
      <c r="P21" s="80"/>
      <c r="Q21" s="80"/>
    </row>
    <row r="22" spans="1:17">
      <c r="A22" s="78" t="s">
        <v>17</v>
      </c>
      <c r="B22" s="79">
        <f t="shared" si="0"/>
        <v>1552.81</v>
      </c>
      <c r="C22" s="79">
        <v>223</v>
      </c>
      <c r="D22" s="79">
        <v>900</v>
      </c>
      <c r="E22" s="79">
        <v>70</v>
      </c>
      <c r="F22" s="79">
        <v>286</v>
      </c>
      <c r="G22" s="79"/>
      <c r="H22" s="79"/>
      <c r="I22" s="79">
        <v>30</v>
      </c>
      <c r="J22" s="79"/>
      <c r="K22" s="79">
        <f>35.3+5.51</f>
        <v>40.809999999999995</v>
      </c>
      <c r="L22" s="79"/>
      <c r="M22" s="79"/>
      <c r="N22" s="79">
        <v>3</v>
      </c>
      <c r="O22" s="79"/>
      <c r="P22" s="80"/>
      <c r="Q22" s="80"/>
    </row>
    <row r="23" spans="1:17">
      <c r="A23" s="78" t="s">
        <v>232</v>
      </c>
      <c r="B23" s="79">
        <f t="shared" si="0"/>
        <v>160</v>
      </c>
      <c r="C23" s="79">
        <v>100</v>
      </c>
      <c r="D23" s="79"/>
      <c r="E23" s="79"/>
      <c r="F23" s="79"/>
      <c r="G23" s="79"/>
      <c r="H23" s="79"/>
      <c r="I23" s="79">
        <v>60</v>
      </c>
      <c r="J23" s="79"/>
      <c r="K23" s="79"/>
      <c r="L23" s="79"/>
      <c r="M23" s="79"/>
      <c r="N23" s="79"/>
      <c r="O23" s="79"/>
      <c r="P23" s="80"/>
      <c r="Q23" s="80"/>
    </row>
    <row r="24" spans="1:17" s="85" customFormat="1">
      <c r="A24" s="78" t="s">
        <v>23</v>
      </c>
      <c r="B24" s="79">
        <f t="shared" ref="B24:G24" si="1">SUM(B8:B23)</f>
        <v>8849.3000000000011</v>
      </c>
      <c r="C24" s="79">
        <f t="shared" si="1"/>
        <v>1898</v>
      </c>
      <c r="D24" s="79">
        <f t="shared" si="1"/>
        <v>2171</v>
      </c>
      <c r="E24" s="79">
        <f t="shared" si="1"/>
        <v>1709</v>
      </c>
      <c r="F24" s="79">
        <f t="shared" si="1"/>
        <v>822</v>
      </c>
      <c r="G24" s="79">
        <f t="shared" si="1"/>
        <v>570</v>
      </c>
      <c r="H24" s="79">
        <v>113.1</v>
      </c>
      <c r="I24" s="79">
        <f>SUM(I8:I23)</f>
        <v>714</v>
      </c>
      <c r="J24" s="79">
        <f>SUM(J8:J23)</f>
        <v>294</v>
      </c>
      <c r="K24" s="79">
        <f>SUM(K8:K23)</f>
        <v>189.2</v>
      </c>
      <c r="L24" s="79">
        <v>200</v>
      </c>
      <c r="M24" s="79">
        <f>SUM(M13:M23)</f>
        <v>12</v>
      </c>
      <c r="N24" s="79">
        <f>SUM(N13:N23)</f>
        <v>20</v>
      </c>
      <c r="O24" s="79">
        <v>6</v>
      </c>
      <c r="P24" s="80">
        <f>SUM(P8:P23)</f>
        <v>76</v>
      </c>
      <c r="Q24" s="80">
        <f>SUM(Q8:Q23)</f>
        <v>55</v>
      </c>
    </row>
    <row r="25" spans="1:17">
      <c r="B25" s="76"/>
      <c r="C25" s="76"/>
      <c r="E25" s="76"/>
      <c r="G25" s="76"/>
    </row>
    <row r="26" spans="1:17">
      <c r="B26" s="76"/>
    </row>
  </sheetData>
  <mergeCells count="16">
    <mergeCell ref="A2:O2"/>
    <mergeCell ref="A4:Q4"/>
    <mergeCell ref="P5:Q6"/>
    <mergeCell ref="A5:A7"/>
    <mergeCell ref="B5:B7"/>
    <mergeCell ref="C5:C7"/>
    <mergeCell ref="D5:D7"/>
    <mergeCell ref="E5:E7"/>
    <mergeCell ref="F5:F7"/>
    <mergeCell ref="G5:G7"/>
    <mergeCell ref="H5:H7"/>
    <mergeCell ref="I5:I7"/>
    <mergeCell ref="J5:J7"/>
    <mergeCell ref="K5:K7"/>
    <mergeCell ref="L5:N6"/>
    <mergeCell ref="O5:O7"/>
  </mergeCells>
  <phoneticPr fontId="2" type="noConversion"/>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10.xml><?xml version="1.0" encoding="utf-8"?>
<worksheet xmlns="http://schemas.openxmlformats.org/spreadsheetml/2006/main" xmlns:r="http://schemas.openxmlformats.org/officeDocument/2006/relationships">
  <dimension ref="A1:D5"/>
  <sheetViews>
    <sheetView workbookViewId="0">
      <selection sqref="A1:D1"/>
    </sheetView>
  </sheetViews>
  <sheetFormatPr defaultRowHeight="14.25"/>
  <cols>
    <col min="1" max="1" width="11" customWidth="1"/>
    <col min="2" max="2" width="17.5" customWidth="1"/>
    <col min="3" max="3" width="29.125" customWidth="1"/>
    <col min="4" max="4" width="22.375" customWidth="1"/>
  </cols>
  <sheetData>
    <row r="1" spans="1:4">
      <c r="A1" s="133" t="s">
        <v>168</v>
      </c>
      <c r="B1" s="133"/>
      <c r="C1" s="133"/>
      <c r="D1" s="133"/>
    </row>
    <row r="2" spans="1:4" ht="66.75" customHeight="1">
      <c r="A2" s="134" t="s">
        <v>162</v>
      </c>
      <c r="B2" s="134"/>
      <c r="C2" s="134"/>
      <c r="D2" s="134"/>
    </row>
    <row r="3" spans="1:4">
      <c r="A3" s="55"/>
      <c r="B3" s="55"/>
      <c r="C3" s="135" t="s">
        <v>117</v>
      </c>
      <c r="D3" s="135"/>
    </row>
    <row r="4" spans="1:4">
      <c r="A4" s="54" t="s">
        <v>118</v>
      </c>
      <c r="B4" s="54" t="s">
        <v>163</v>
      </c>
      <c r="C4" s="54" t="s">
        <v>164</v>
      </c>
      <c r="D4" s="53" t="s">
        <v>28</v>
      </c>
    </row>
    <row r="5" spans="1:4" ht="23.25">
      <c r="A5" s="56" t="s">
        <v>165</v>
      </c>
      <c r="B5" s="56" t="s">
        <v>166</v>
      </c>
      <c r="C5" s="57" t="s">
        <v>167</v>
      </c>
      <c r="D5" s="56">
        <v>200</v>
      </c>
    </row>
  </sheetData>
  <mergeCells count="3">
    <mergeCell ref="A1:D1"/>
    <mergeCell ref="A2:D2"/>
    <mergeCell ref="C3:D3"/>
  </mergeCells>
  <phoneticPr fontId="2" type="noConversion"/>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dimension ref="A1:F7"/>
  <sheetViews>
    <sheetView workbookViewId="0">
      <selection activeCell="K7" sqref="K7"/>
    </sheetView>
  </sheetViews>
  <sheetFormatPr defaultRowHeight="14.25"/>
  <cols>
    <col min="1" max="1" width="6" customWidth="1"/>
    <col min="2" max="2" width="17.75" customWidth="1"/>
    <col min="3" max="3" width="20.75" customWidth="1"/>
    <col min="4" max="4" width="18.125" customWidth="1"/>
    <col min="6" max="6" width="9.75" customWidth="1"/>
  </cols>
  <sheetData>
    <row r="1" spans="1:6">
      <c r="A1" s="127" t="s">
        <v>179</v>
      </c>
      <c r="B1" s="127"/>
      <c r="C1" s="127"/>
      <c r="D1" s="127"/>
      <c r="E1" s="127"/>
      <c r="F1" s="127"/>
    </row>
    <row r="2" spans="1:6" ht="57" customHeight="1">
      <c r="A2" s="134" t="s">
        <v>170</v>
      </c>
      <c r="B2" s="139"/>
      <c r="C2" s="139"/>
      <c r="D2" s="139"/>
      <c r="E2" s="139"/>
      <c r="F2" s="139"/>
    </row>
    <row r="3" spans="1:6">
      <c r="A3" s="140" t="s">
        <v>117</v>
      </c>
      <c r="B3" s="140"/>
      <c r="C3" s="140"/>
      <c r="D3" s="140"/>
      <c r="E3" s="140"/>
      <c r="F3" s="140"/>
    </row>
    <row r="4" spans="1:6">
      <c r="A4" s="141" t="s">
        <v>128</v>
      </c>
      <c r="B4" s="141" t="s">
        <v>218</v>
      </c>
      <c r="C4" s="141" t="s">
        <v>171</v>
      </c>
      <c r="D4" s="141"/>
      <c r="E4" s="141" t="s">
        <v>172</v>
      </c>
      <c r="F4" s="141"/>
    </row>
    <row r="5" spans="1:6">
      <c r="A5" s="141"/>
      <c r="B5" s="141"/>
      <c r="C5" s="58" t="s">
        <v>173</v>
      </c>
      <c r="D5" s="58" t="s">
        <v>174</v>
      </c>
      <c r="E5" s="58" t="s">
        <v>2</v>
      </c>
      <c r="F5" s="58" t="s">
        <v>39</v>
      </c>
    </row>
    <row r="6" spans="1:6" ht="30" customHeight="1">
      <c r="A6" s="59">
        <v>1</v>
      </c>
      <c r="B6" s="136" t="s">
        <v>219</v>
      </c>
      <c r="C6" s="60" t="s">
        <v>175</v>
      </c>
      <c r="D6" s="60" t="s">
        <v>176</v>
      </c>
      <c r="E6" s="59">
        <v>6</v>
      </c>
      <c r="F6" s="137">
        <v>12</v>
      </c>
    </row>
    <row r="7" spans="1:6" ht="30" customHeight="1">
      <c r="A7" s="59">
        <v>2</v>
      </c>
      <c r="B7" s="136"/>
      <c r="C7" s="61" t="s">
        <v>177</v>
      </c>
      <c r="D7" s="60" t="s">
        <v>178</v>
      </c>
      <c r="E7" s="59">
        <v>6</v>
      </c>
      <c r="F7" s="138"/>
    </row>
  </sheetData>
  <mergeCells count="9">
    <mergeCell ref="B6:B7"/>
    <mergeCell ref="F6:F7"/>
    <mergeCell ref="A1:F1"/>
    <mergeCell ref="A2:F2"/>
    <mergeCell ref="A3:F3"/>
    <mergeCell ref="C4:D4"/>
    <mergeCell ref="E4:F4"/>
    <mergeCell ref="A4:A5"/>
    <mergeCell ref="B4:B5"/>
  </mergeCells>
  <phoneticPr fontId="2" type="noConversion"/>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dimension ref="A1:F8"/>
  <sheetViews>
    <sheetView workbookViewId="0">
      <selection activeCell="L11" sqref="L11"/>
    </sheetView>
  </sheetViews>
  <sheetFormatPr defaultRowHeight="14.25"/>
  <cols>
    <col min="2" max="2" width="10.5" customWidth="1"/>
    <col min="3" max="3" width="22.625" customWidth="1"/>
    <col min="4" max="4" width="21.75" customWidth="1"/>
    <col min="5" max="5" width="6.125" customWidth="1"/>
    <col min="6" max="6" width="10.625" customWidth="1"/>
  </cols>
  <sheetData>
    <row r="1" spans="1:6" s="64" customFormat="1" ht="21.75" customHeight="1">
      <c r="A1" s="145" t="s">
        <v>189</v>
      </c>
      <c r="B1" s="145"/>
      <c r="C1" s="145"/>
      <c r="D1" s="145"/>
      <c r="E1" s="145"/>
      <c r="F1" s="145"/>
    </row>
    <row r="2" spans="1:6" ht="53.25" customHeight="1">
      <c r="A2" s="146" t="s">
        <v>180</v>
      </c>
      <c r="B2" s="147"/>
      <c r="C2" s="147"/>
      <c r="D2" s="147"/>
      <c r="E2" s="147"/>
      <c r="F2" s="147"/>
    </row>
    <row r="3" spans="1:6" s="43" customFormat="1">
      <c r="A3" s="148" t="s">
        <v>117</v>
      </c>
      <c r="B3" s="148"/>
      <c r="C3" s="148"/>
      <c r="D3" s="148"/>
      <c r="E3" s="148"/>
      <c r="F3" s="148"/>
    </row>
    <row r="4" spans="1:6" ht="30" customHeight="1">
      <c r="A4" s="149" t="s">
        <v>128</v>
      </c>
      <c r="B4" s="149" t="s">
        <v>181</v>
      </c>
      <c r="C4" s="149" t="s">
        <v>173</v>
      </c>
      <c r="D4" s="150" t="s">
        <v>80</v>
      </c>
      <c r="E4" s="149" t="s">
        <v>182</v>
      </c>
      <c r="F4" s="149"/>
    </row>
    <row r="5" spans="1:6" ht="30" customHeight="1">
      <c r="A5" s="149"/>
      <c r="B5" s="149"/>
      <c r="C5" s="149"/>
      <c r="D5" s="151"/>
      <c r="E5" s="62" t="s">
        <v>2</v>
      </c>
      <c r="F5" s="62" t="s">
        <v>39</v>
      </c>
    </row>
    <row r="6" spans="1:6" ht="30" customHeight="1">
      <c r="A6" s="63">
        <v>1</v>
      </c>
      <c r="B6" s="63" t="s">
        <v>183</v>
      </c>
      <c r="C6" s="63" t="s">
        <v>184</v>
      </c>
      <c r="D6" s="63" t="s">
        <v>136</v>
      </c>
      <c r="E6" s="63">
        <v>14</v>
      </c>
      <c r="F6" s="142">
        <f>SUM(E6:E8)</f>
        <v>20</v>
      </c>
    </row>
    <row r="7" spans="1:6" ht="30" customHeight="1">
      <c r="A7" s="63">
        <v>2</v>
      </c>
      <c r="B7" s="63" t="s">
        <v>17</v>
      </c>
      <c r="C7" s="63" t="s">
        <v>185</v>
      </c>
      <c r="D7" s="63" t="s">
        <v>186</v>
      </c>
      <c r="E7" s="63">
        <v>3</v>
      </c>
      <c r="F7" s="143"/>
    </row>
    <row r="8" spans="1:6" ht="30" customHeight="1">
      <c r="A8" s="63">
        <v>3</v>
      </c>
      <c r="B8" s="63" t="s">
        <v>18</v>
      </c>
      <c r="C8" s="63" t="s">
        <v>187</v>
      </c>
      <c r="D8" s="63" t="s">
        <v>188</v>
      </c>
      <c r="E8" s="63">
        <v>3</v>
      </c>
      <c r="F8" s="144"/>
    </row>
  </sheetData>
  <mergeCells count="9">
    <mergeCell ref="F6:F8"/>
    <mergeCell ref="A1:F1"/>
    <mergeCell ref="A2:F2"/>
    <mergeCell ref="A3:F3"/>
    <mergeCell ref="E4:F4"/>
    <mergeCell ref="A4:A5"/>
    <mergeCell ref="D4:D5"/>
    <mergeCell ref="B4:B5"/>
    <mergeCell ref="C4:C5"/>
  </mergeCells>
  <phoneticPr fontId="2" type="noConversion"/>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dimension ref="A1:D6"/>
  <sheetViews>
    <sheetView workbookViewId="0">
      <selection activeCell="C10" sqref="C10"/>
    </sheetView>
  </sheetViews>
  <sheetFormatPr defaultRowHeight="14.25"/>
  <cols>
    <col min="1" max="1" width="11.25" customWidth="1"/>
    <col min="2" max="3" width="29" customWidth="1"/>
  </cols>
  <sheetData>
    <row r="1" spans="1:4" ht="22.5" customHeight="1">
      <c r="A1" s="133" t="s">
        <v>190</v>
      </c>
      <c r="B1" s="133"/>
      <c r="C1" s="133"/>
      <c r="D1" s="133"/>
    </row>
    <row r="2" spans="1:4" ht="40.5" customHeight="1">
      <c r="A2" s="134" t="s">
        <v>191</v>
      </c>
      <c r="B2" s="139"/>
      <c r="C2" s="139"/>
      <c r="D2" s="139"/>
    </row>
    <row r="3" spans="1:4">
      <c r="A3" s="140" t="s">
        <v>192</v>
      </c>
      <c r="B3" s="140"/>
      <c r="C3" s="140"/>
      <c r="D3" s="140"/>
    </row>
    <row r="4" spans="1:4" s="66" customFormat="1" ht="30" customHeight="1">
      <c r="A4" s="67" t="s">
        <v>118</v>
      </c>
      <c r="B4" s="67" t="s">
        <v>193</v>
      </c>
      <c r="C4" s="67" t="s">
        <v>80</v>
      </c>
      <c r="D4" s="67" t="s">
        <v>28</v>
      </c>
    </row>
    <row r="5" spans="1:4" s="64" customFormat="1" ht="30" customHeight="1">
      <c r="A5" s="65" t="s">
        <v>120</v>
      </c>
      <c r="B5" s="65" t="s">
        <v>194</v>
      </c>
      <c r="C5" s="65" t="s">
        <v>136</v>
      </c>
      <c r="D5" s="65">
        <v>6</v>
      </c>
    </row>
    <row r="6" spans="1:4" ht="15">
      <c r="A6" s="152"/>
      <c r="B6" s="152"/>
      <c r="C6" s="152"/>
      <c r="D6" s="152"/>
    </row>
  </sheetData>
  <mergeCells count="4">
    <mergeCell ref="A1:D1"/>
    <mergeCell ref="A2:D2"/>
    <mergeCell ref="A3:D3"/>
    <mergeCell ref="A6:D6"/>
  </mergeCells>
  <phoneticPr fontId="2" type="noConversion"/>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dimension ref="A1:D5"/>
  <sheetViews>
    <sheetView tabSelected="1" workbookViewId="0">
      <selection activeCell="A2" sqref="A2:D2"/>
    </sheetView>
  </sheetViews>
  <sheetFormatPr defaultRowHeight="14.25"/>
  <cols>
    <col min="2" max="2" width="20" customWidth="1"/>
    <col min="3" max="3" width="22.25" customWidth="1"/>
    <col min="4" max="4" width="23.875" customWidth="1"/>
  </cols>
  <sheetData>
    <row r="1" spans="1:4">
      <c r="A1" s="127" t="s">
        <v>195</v>
      </c>
      <c r="B1" s="127"/>
      <c r="C1" s="127"/>
      <c r="D1" s="127"/>
    </row>
    <row r="2" spans="1:4" ht="69" customHeight="1">
      <c r="A2" s="153" t="s">
        <v>298</v>
      </c>
      <c r="B2" s="154"/>
      <c r="C2" s="155"/>
      <c r="D2" s="155"/>
    </row>
    <row r="3" spans="1:4" s="43" customFormat="1" ht="15.75" customHeight="1">
      <c r="A3" s="156" t="s">
        <v>117</v>
      </c>
      <c r="B3" s="156"/>
      <c r="C3" s="156"/>
      <c r="D3" s="156"/>
    </row>
    <row r="4" spans="1:4" ht="30" customHeight="1">
      <c r="A4" s="69" t="s">
        <v>128</v>
      </c>
      <c r="B4" s="69" t="s">
        <v>118</v>
      </c>
      <c r="C4" s="69" t="s">
        <v>196</v>
      </c>
      <c r="D4" s="70" t="s">
        <v>28</v>
      </c>
    </row>
    <row r="5" spans="1:4" ht="30" customHeight="1">
      <c r="A5" s="68">
        <v>10</v>
      </c>
      <c r="B5" s="68" t="s">
        <v>120</v>
      </c>
      <c r="C5" s="68" t="s">
        <v>197</v>
      </c>
      <c r="D5" s="71">
        <v>76</v>
      </c>
    </row>
  </sheetData>
  <mergeCells count="3">
    <mergeCell ref="A1:D1"/>
    <mergeCell ref="A2:D2"/>
    <mergeCell ref="A3:D3"/>
  </mergeCells>
  <phoneticPr fontId="2" type="noConversion"/>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dimension ref="A1:E5"/>
  <sheetViews>
    <sheetView workbookViewId="0">
      <selection sqref="A1:E1"/>
    </sheetView>
  </sheetViews>
  <sheetFormatPr defaultRowHeight="14.25"/>
  <cols>
    <col min="3" max="3" width="37.625" customWidth="1"/>
    <col min="4" max="4" width="18.75" customWidth="1"/>
    <col min="5" max="5" width="7.5" customWidth="1"/>
  </cols>
  <sheetData>
    <row r="1" spans="1:5" ht="21" customHeight="1">
      <c r="A1" s="127" t="s">
        <v>220</v>
      </c>
      <c r="B1" s="127"/>
      <c r="C1" s="127"/>
      <c r="D1" s="127"/>
      <c r="E1" s="127"/>
    </row>
    <row r="2" spans="1:5" ht="47.25" customHeight="1">
      <c r="A2" s="157" t="s">
        <v>198</v>
      </c>
      <c r="B2" s="158"/>
      <c r="C2" s="158"/>
      <c r="D2" s="158"/>
      <c r="E2" s="158"/>
    </row>
    <row r="3" spans="1:5" s="43" customFormat="1" ht="22.5" customHeight="1">
      <c r="A3" s="159" t="s">
        <v>199</v>
      </c>
      <c r="B3" s="159"/>
      <c r="C3" s="159"/>
      <c r="D3" s="159"/>
      <c r="E3" s="159"/>
    </row>
    <row r="4" spans="1:5" s="66" customFormat="1" ht="30" customHeight="1">
      <c r="A4" s="75" t="s">
        <v>128</v>
      </c>
      <c r="B4" s="75" t="s">
        <v>118</v>
      </c>
      <c r="C4" s="75" t="s">
        <v>130</v>
      </c>
      <c r="D4" s="75" t="s">
        <v>200</v>
      </c>
      <c r="E4" s="75" t="s">
        <v>28</v>
      </c>
    </row>
    <row r="5" spans="1:5" s="64" customFormat="1" ht="30" customHeight="1">
      <c r="A5" s="72">
        <v>7</v>
      </c>
      <c r="B5" s="73" t="s">
        <v>120</v>
      </c>
      <c r="C5" s="74" t="s">
        <v>201</v>
      </c>
      <c r="D5" s="73" t="s">
        <v>197</v>
      </c>
      <c r="E5" s="73">
        <v>55</v>
      </c>
    </row>
  </sheetData>
  <mergeCells count="3">
    <mergeCell ref="A1:E1"/>
    <mergeCell ref="A2:E2"/>
    <mergeCell ref="A3:E3"/>
  </mergeCells>
  <phoneticPr fontId="2" type="noConversion"/>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dimension ref="A1:E14"/>
  <sheetViews>
    <sheetView workbookViewId="0">
      <selection activeCell="J17" sqref="J17"/>
    </sheetView>
  </sheetViews>
  <sheetFormatPr defaultRowHeight="14.25"/>
  <cols>
    <col min="1" max="1" width="13.375" customWidth="1"/>
    <col min="2" max="2" width="13" customWidth="1"/>
    <col min="3" max="3" width="15.125" customWidth="1"/>
    <col min="4" max="4" width="25.625" customWidth="1"/>
  </cols>
  <sheetData>
    <row r="1" spans="1:5" ht="15">
      <c r="A1" s="11" t="s">
        <v>202</v>
      </c>
    </row>
    <row r="2" spans="1:5" s="17" customFormat="1" ht="41.25" customHeight="1">
      <c r="A2" s="114" t="s">
        <v>213</v>
      </c>
      <c r="B2" s="114"/>
      <c r="C2" s="114"/>
      <c r="D2" s="114"/>
      <c r="E2" s="114"/>
    </row>
    <row r="4" spans="1:5" ht="30" customHeight="1">
      <c r="A4" s="6" t="s">
        <v>131</v>
      </c>
      <c r="B4" s="6" t="s">
        <v>133</v>
      </c>
      <c r="C4" s="6" t="s">
        <v>27</v>
      </c>
      <c r="D4" s="6" t="s">
        <v>97</v>
      </c>
      <c r="E4" s="6" t="s">
        <v>203</v>
      </c>
    </row>
    <row r="5" spans="1:5" ht="30" customHeight="1">
      <c r="A5" s="160" t="s">
        <v>204</v>
      </c>
      <c r="B5" s="6" t="s">
        <v>134</v>
      </c>
      <c r="C5" s="19" t="s">
        <v>205</v>
      </c>
      <c r="D5" s="6" t="s">
        <v>206</v>
      </c>
      <c r="E5" s="6">
        <v>300</v>
      </c>
    </row>
    <row r="6" spans="1:5" ht="30" customHeight="1">
      <c r="A6" s="161"/>
      <c r="B6" s="6" t="s">
        <v>30</v>
      </c>
      <c r="C6" s="19" t="s">
        <v>204</v>
      </c>
      <c r="D6" s="6" t="s">
        <v>149</v>
      </c>
      <c r="E6" s="6">
        <v>250</v>
      </c>
    </row>
    <row r="7" spans="1:5" ht="30" customHeight="1">
      <c r="A7" s="161"/>
      <c r="B7" s="6" t="s">
        <v>137</v>
      </c>
      <c r="C7" s="19" t="s">
        <v>207</v>
      </c>
      <c r="D7" s="6" t="s">
        <v>150</v>
      </c>
      <c r="E7" s="6">
        <v>200</v>
      </c>
    </row>
    <row r="8" spans="1:5" ht="30" customHeight="1">
      <c r="A8" s="161"/>
      <c r="B8" s="6" t="s">
        <v>138</v>
      </c>
      <c r="C8" s="19" t="s">
        <v>208</v>
      </c>
      <c r="D8" s="6" t="s">
        <v>153</v>
      </c>
      <c r="E8" s="6">
        <v>100</v>
      </c>
    </row>
    <row r="9" spans="1:5" ht="30" customHeight="1">
      <c r="A9" s="161"/>
      <c r="B9" s="6" t="s">
        <v>139</v>
      </c>
      <c r="C9" s="19" t="s">
        <v>207</v>
      </c>
      <c r="D9" s="6" t="s">
        <v>51</v>
      </c>
      <c r="E9" s="6">
        <v>225</v>
      </c>
    </row>
    <row r="10" spans="1:5" ht="30" customHeight="1">
      <c r="A10" s="161"/>
      <c r="B10" s="6" t="s">
        <v>155</v>
      </c>
      <c r="C10" s="19" t="s">
        <v>209</v>
      </c>
      <c r="D10" s="6" t="s">
        <v>156</v>
      </c>
      <c r="E10" s="6">
        <v>300</v>
      </c>
    </row>
    <row r="11" spans="1:5" ht="30" customHeight="1">
      <c r="A11" s="161"/>
      <c r="B11" s="6" t="s">
        <v>157</v>
      </c>
      <c r="C11" s="19" t="s">
        <v>207</v>
      </c>
      <c r="D11" s="6" t="s">
        <v>159</v>
      </c>
      <c r="E11" s="6">
        <v>200</v>
      </c>
    </row>
    <row r="12" spans="1:5" ht="30" customHeight="1">
      <c r="A12" s="161"/>
      <c r="B12" s="6" t="s">
        <v>158</v>
      </c>
      <c r="C12" s="19" t="s">
        <v>207</v>
      </c>
      <c r="D12" s="6" t="s">
        <v>36</v>
      </c>
      <c r="E12" s="6">
        <v>223</v>
      </c>
    </row>
    <row r="13" spans="1:5" ht="30" customHeight="1">
      <c r="A13" s="162"/>
      <c r="B13" s="6" t="s">
        <v>210</v>
      </c>
      <c r="C13" s="19" t="s">
        <v>211</v>
      </c>
      <c r="D13" s="6" t="s">
        <v>212</v>
      </c>
      <c r="E13" s="6">
        <v>100</v>
      </c>
    </row>
    <row r="14" spans="1:5" ht="30" customHeight="1">
      <c r="A14" s="6" t="s">
        <v>161</v>
      </c>
      <c r="B14" s="6"/>
      <c r="C14" s="6"/>
      <c r="D14" s="6"/>
      <c r="E14" s="6">
        <f>SUM(E5:E13)</f>
        <v>1898</v>
      </c>
    </row>
  </sheetData>
  <mergeCells count="2">
    <mergeCell ref="A2:E2"/>
    <mergeCell ref="A5:A13"/>
  </mergeCells>
  <phoneticPr fontId="2" type="noConversion"/>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dimension ref="A1:E30"/>
  <sheetViews>
    <sheetView workbookViewId="0">
      <selection activeCell="H9" sqref="H9"/>
    </sheetView>
  </sheetViews>
  <sheetFormatPr defaultRowHeight="14.25"/>
  <cols>
    <col min="2" max="2" width="10.375" customWidth="1"/>
    <col min="3" max="3" width="15.375" customWidth="1"/>
    <col min="4" max="4" width="37.25" customWidth="1"/>
    <col min="5" max="5" width="10.125" customWidth="1"/>
  </cols>
  <sheetData>
    <row r="1" spans="1:5" ht="15">
      <c r="A1" s="89" t="s">
        <v>294</v>
      </c>
      <c r="B1" s="89"/>
      <c r="C1" s="89"/>
      <c r="D1" s="89"/>
      <c r="E1" s="89"/>
    </row>
    <row r="2" spans="1:5" ht="20.25">
      <c r="A2" s="163" t="s">
        <v>235</v>
      </c>
      <c r="B2" s="164"/>
      <c r="C2" s="164"/>
      <c r="D2" s="164"/>
      <c r="E2" s="164"/>
    </row>
    <row r="3" spans="1:5" ht="20.25">
      <c r="A3" s="90" t="s">
        <v>236</v>
      </c>
      <c r="B3" s="88"/>
      <c r="C3" s="88"/>
      <c r="D3" s="88"/>
      <c r="E3" s="88"/>
    </row>
    <row r="4" spans="1:5">
      <c r="A4" s="165" t="s">
        <v>130</v>
      </c>
      <c r="B4" s="165"/>
      <c r="C4" s="165"/>
      <c r="D4" s="165" t="s">
        <v>237</v>
      </c>
      <c r="E4" s="165"/>
    </row>
    <row r="5" spans="1:5">
      <c r="A5" s="165" t="s">
        <v>238</v>
      </c>
      <c r="B5" s="165"/>
      <c r="C5" s="165"/>
      <c r="D5" s="165" t="s">
        <v>239</v>
      </c>
      <c r="E5" s="165"/>
    </row>
    <row r="6" spans="1:5">
      <c r="A6" s="174" t="s">
        <v>240</v>
      </c>
      <c r="B6" s="174"/>
      <c r="C6" s="92" t="s">
        <v>241</v>
      </c>
      <c r="D6" s="166">
        <v>226261</v>
      </c>
      <c r="E6" s="166"/>
    </row>
    <row r="7" spans="1:5">
      <c r="A7" s="174"/>
      <c r="B7" s="174"/>
      <c r="C7" s="92" t="s">
        <v>242</v>
      </c>
      <c r="D7" s="166">
        <v>226261</v>
      </c>
      <c r="E7" s="166"/>
    </row>
    <row r="8" spans="1:5">
      <c r="A8" s="174"/>
      <c r="B8" s="174"/>
      <c r="C8" s="92" t="s">
        <v>243</v>
      </c>
      <c r="D8" s="165" t="s">
        <v>244</v>
      </c>
      <c r="E8" s="165"/>
    </row>
    <row r="9" spans="1:5" ht="57.75" customHeight="1">
      <c r="A9" s="91" t="s">
        <v>245</v>
      </c>
      <c r="B9" s="167" t="s">
        <v>246</v>
      </c>
      <c r="C9" s="167"/>
      <c r="D9" s="167"/>
      <c r="E9" s="167"/>
    </row>
    <row r="10" spans="1:5">
      <c r="A10" s="168" t="s">
        <v>247</v>
      </c>
      <c r="B10" s="92" t="s">
        <v>248</v>
      </c>
      <c r="C10" s="92" t="s">
        <v>249</v>
      </c>
      <c r="D10" s="92" t="s">
        <v>250</v>
      </c>
      <c r="E10" s="92" t="s">
        <v>251</v>
      </c>
    </row>
    <row r="11" spans="1:5" ht="19.5" customHeight="1">
      <c r="A11" s="169"/>
      <c r="B11" s="171" t="s">
        <v>252</v>
      </c>
      <c r="C11" s="174" t="s">
        <v>253</v>
      </c>
      <c r="D11" s="93" t="s">
        <v>254</v>
      </c>
      <c r="E11" s="92" t="s">
        <v>255</v>
      </c>
    </row>
    <row r="12" spans="1:5" ht="30.75" customHeight="1">
      <c r="A12" s="169"/>
      <c r="B12" s="172"/>
      <c r="C12" s="174"/>
      <c r="D12" s="93" t="s">
        <v>256</v>
      </c>
      <c r="E12" s="92" t="s">
        <v>255</v>
      </c>
    </row>
    <row r="13" spans="1:5" ht="18" customHeight="1">
      <c r="A13" s="169"/>
      <c r="B13" s="172"/>
      <c r="C13" s="174"/>
      <c r="D13" s="93" t="s">
        <v>257</v>
      </c>
      <c r="E13" s="94">
        <v>1</v>
      </c>
    </row>
    <row r="14" spans="1:5" ht="18.75" customHeight="1">
      <c r="A14" s="169"/>
      <c r="B14" s="172"/>
      <c r="C14" s="174"/>
      <c r="D14" s="93" t="s">
        <v>258</v>
      </c>
      <c r="E14" s="92" t="s">
        <v>259</v>
      </c>
    </row>
    <row r="15" spans="1:5" ht="19.5" customHeight="1">
      <c r="A15" s="169"/>
      <c r="B15" s="172"/>
      <c r="C15" s="174"/>
      <c r="D15" s="93" t="s">
        <v>260</v>
      </c>
      <c r="E15" s="92" t="s">
        <v>261</v>
      </c>
    </row>
    <row r="16" spans="1:5" ht="18" customHeight="1">
      <c r="A16" s="169"/>
      <c r="B16" s="172"/>
      <c r="C16" s="174"/>
      <c r="D16" s="93" t="s">
        <v>262</v>
      </c>
      <c r="E16" s="92">
        <v>4</v>
      </c>
    </row>
    <row r="17" spans="1:5" ht="30.75" customHeight="1">
      <c r="A17" s="169"/>
      <c r="B17" s="172"/>
      <c r="C17" s="174"/>
      <c r="D17" s="93" t="s">
        <v>263</v>
      </c>
      <c r="E17" s="92">
        <v>1</v>
      </c>
    </row>
    <row r="18" spans="1:5" ht="32.25" customHeight="1">
      <c r="A18" s="169"/>
      <c r="B18" s="172"/>
      <c r="C18" s="174"/>
      <c r="D18" s="93" t="s">
        <v>264</v>
      </c>
      <c r="E18" s="92" t="s">
        <v>265</v>
      </c>
    </row>
    <row r="19" spans="1:5" ht="18" customHeight="1">
      <c r="A19" s="169"/>
      <c r="B19" s="172"/>
      <c r="C19" s="174" t="s">
        <v>266</v>
      </c>
      <c r="D19" s="93" t="s">
        <v>267</v>
      </c>
      <c r="E19" s="92" t="s">
        <v>268</v>
      </c>
    </row>
    <row r="20" spans="1:5" ht="16.5" customHeight="1">
      <c r="A20" s="169"/>
      <c r="B20" s="172"/>
      <c r="C20" s="174"/>
      <c r="D20" s="93" t="s">
        <v>269</v>
      </c>
      <c r="E20" s="92" t="s">
        <v>268</v>
      </c>
    </row>
    <row r="21" spans="1:5" ht="28.5" customHeight="1">
      <c r="A21" s="169"/>
      <c r="B21" s="172"/>
      <c r="C21" s="174"/>
      <c r="D21" s="93" t="s">
        <v>270</v>
      </c>
      <c r="E21" s="92" t="s">
        <v>271</v>
      </c>
    </row>
    <row r="22" spans="1:5" ht="19.5" customHeight="1">
      <c r="A22" s="169"/>
      <c r="B22" s="172"/>
      <c r="C22" s="174"/>
      <c r="D22" s="93" t="s">
        <v>272</v>
      </c>
      <c r="E22" s="95">
        <v>0.83499999999999996</v>
      </c>
    </row>
    <row r="23" spans="1:5" ht="45.75" customHeight="1">
      <c r="A23" s="169"/>
      <c r="B23" s="172"/>
      <c r="C23" s="174"/>
      <c r="D23" s="93" t="s">
        <v>273</v>
      </c>
      <c r="E23" s="94">
        <v>0.9</v>
      </c>
    </row>
    <row r="24" spans="1:5" ht="33.75" customHeight="1">
      <c r="A24" s="169"/>
      <c r="B24" s="172"/>
      <c r="C24" s="174"/>
      <c r="D24" s="93" t="s">
        <v>274</v>
      </c>
      <c r="E24" s="94">
        <v>1</v>
      </c>
    </row>
    <row r="25" spans="1:5" ht="33.75" customHeight="1">
      <c r="A25" s="169"/>
      <c r="B25" s="173"/>
      <c r="C25" s="92" t="s">
        <v>275</v>
      </c>
      <c r="D25" s="93" t="s">
        <v>276</v>
      </c>
      <c r="E25" s="92" t="s">
        <v>277</v>
      </c>
    </row>
    <row r="26" spans="1:5" ht="19.5" customHeight="1">
      <c r="A26" s="169"/>
      <c r="B26" s="174" t="s">
        <v>278</v>
      </c>
      <c r="C26" s="92" t="s">
        <v>279</v>
      </c>
      <c r="D26" s="93" t="s">
        <v>280</v>
      </c>
      <c r="E26" s="92" t="s">
        <v>281</v>
      </c>
    </row>
    <row r="27" spans="1:5" ht="21.75" customHeight="1">
      <c r="A27" s="169"/>
      <c r="B27" s="174"/>
      <c r="C27" s="92" t="s">
        <v>282</v>
      </c>
      <c r="D27" s="93" t="s">
        <v>283</v>
      </c>
      <c r="E27" s="92" t="s">
        <v>284</v>
      </c>
    </row>
    <row r="28" spans="1:5" ht="17.25" customHeight="1">
      <c r="A28" s="169"/>
      <c r="B28" s="174"/>
      <c r="C28" s="92" t="s">
        <v>285</v>
      </c>
      <c r="D28" s="93" t="s">
        <v>286</v>
      </c>
      <c r="E28" s="92" t="s">
        <v>287</v>
      </c>
    </row>
    <row r="29" spans="1:5" ht="18.75" customHeight="1">
      <c r="A29" s="169"/>
      <c r="B29" s="174"/>
      <c r="C29" s="92" t="s">
        <v>288</v>
      </c>
      <c r="D29" s="93" t="s">
        <v>289</v>
      </c>
      <c r="E29" s="92" t="s">
        <v>290</v>
      </c>
    </row>
    <row r="30" spans="1:5" ht="18.75" customHeight="1">
      <c r="A30" s="170"/>
      <c r="B30" s="91" t="s">
        <v>291</v>
      </c>
      <c r="C30" s="92" t="s">
        <v>291</v>
      </c>
      <c r="D30" s="93" t="s">
        <v>292</v>
      </c>
      <c r="E30" s="92" t="s">
        <v>293</v>
      </c>
    </row>
  </sheetData>
  <mergeCells count="15">
    <mergeCell ref="D6:E6"/>
    <mergeCell ref="D7:E7"/>
    <mergeCell ref="D8:E8"/>
    <mergeCell ref="B9:E9"/>
    <mergeCell ref="A10:A30"/>
    <mergeCell ref="B11:B25"/>
    <mergeCell ref="B26:B29"/>
    <mergeCell ref="C11:C18"/>
    <mergeCell ref="C19:C24"/>
    <mergeCell ref="A6:B8"/>
    <mergeCell ref="A2:E2"/>
    <mergeCell ref="A4:C4"/>
    <mergeCell ref="D4:E4"/>
    <mergeCell ref="A5:C5"/>
    <mergeCell ref="D5:E5"/>
  </mergeCells>
  <phoneticPr fontId="2"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G8"/>
  <sheetViews>
    <sheetView workbookViewId="0">
      <selection activeCell="E4" sqref="E4"/>
    </sheetView>
  </sheetViews>
  <sheetFormatPr defaultRowHeight="14.25"/>
  <cols>
    <col min="1" max="1" width="4.75" customWidth="1"/>
    <col min="2" max="2" width="7.625" customWidth="1"/>
    <col min="3" max="3" width="16.75" customWidth="1"/>
    <col min="4" max="4" width="21.875" customWidth="1"/>
    <col min="5" max="5" width="20.75" customWidth="1"/>
    <col min="6" max="6" width="9.875" customWidth="1"/>
  </cols>
  <sheetData>
    <row r="1" spans="1:7" ht="32.25" customHeight="1">
      <c r="A1" s="116" t="s">
        <v>42</v>
      </c>
      <c r="B1" s="116"/>
    </row>
    <row r="2" spans="1:7" s="2" customFormat="1" ht="37.5" customHeight="1">
      <c r="A2" s="114" t="s">
        <v>43</v>
      </c>
      <c r="B2" s="114"/>
      <c r="C2" s="114"/>
      <c r="D2" s="114"/>
      <c r="E2" s="114"/>
      <c r="F2" s="114"/>
    </row>
    <row r="4" spans="1:7" s="10" customFormat="1" ht="30" customHeight="1">
      <c r="A4" s="8" t="s">
        <v>25</v>
      </c>
      <c r="B4" s="8" t="s">
        <v>1</v>
      </c>
      <c r="C4" s="8" t="s">
        <v>26</v>
      </c>
      <c r="D4" s="8" t="s">
        <v>27</v>
      </c>
      <c r="E4" s="8" t="s">
        <v>97</v>
      </c>
      <c r="F4" s="8" t="s">
        <v>41</v>
      </c>
      <c r="G4" s="9"/>
    </row>
    <row r="5" spans="1:7" s="5" customFormat="1" ht="30" customHeight="1">
      <c r="A5" s="6">
        <v>1</v>
      </c>
      <c r="B5" s="6" t="s">
        <v>30</v>
      </c>
      <c r="C5" s="6" t="s">
        <v>31</v>
      </c>
      <c r="D5" s="6" t="s">
        <v>32</v>
      </c>
      <c r="E5" s="6" t="s">
        <v>34</v>
      </c>
      <c r="F5" s="6">
        <v>400</v>
      </c>
      <c r="G5" s="4"/>
    </row>
    <row r="6" spans="1:7" s="5" customFormat="1" ht="30" customHeight="1">
      <c r="A6" s="6">
        <v>2</v>
      </c>
      <c r="B6" s="6" t="s">
        <v>33</v>
      </c>
      <c r="C6" s="6" t="s">
        <v>31</v>
      </c>
      <c r="D6" s="6" t="s">
        <v>37</v>
      </c>
      <c r="E6" s="6" t="s">
        <v>35</v>
      </c>
      <c r="F6" s="6">
        <v>871</v>
      </c>
      <c r="G6" s="4"/>
    </row>
    <row r="7" spans="1:7" s="5" customFormat="1" ht="30" customHeight="1">
      <c r="A7" s="6">
        <v>3</v>
      </c>
      <c r="B7" s="6" t="s">
        <v>38</v>
      </c>
      <c r="C7" s="6" t="s">
        <v>31</v>
      </c>
      <c r="D7" s="6" t="s">
        <v>37</v>
      </c>
      <c r="E7" s="6" t="s">
        <v>36</v>
      </c>
      <c r="F7" s="6">
        <v>900</v>
      </c>
      <c r="G7" s="4"/>
    </row>
    <row r="8" spans="1:7" s="5" customFormat="1" ht="30" customHeight="1">
      <c r="A8" s="115" t="s">
        <v>40</v>
      </c>
      <c r="B8" s="115"/>
      <c r="C8" s="115"/>
      <c r="D8" s="115"/>
      <c r="E8" s="6"/>
      <c r="F8" s="6">
        <f>SUM(F5:F7)</f>
        <v>2171</v>
      </c>
      <c r="G8" s="4"/>
    </row>
  </sheetData>
  <mergeCells count="3">
    <mergeCell ref="A2:F2"/>
    <mergeCell ref="A8:D8"/>
    <mergeCell ref="A1:B1"/>
  </mergeCells>
  <phoneticPr fontId="2"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dimension ref="A1:F12"/>
  <sheetViews>
    <sheetView workbookViewId="0">
      <selection activeCell="D5" sqref="D5"/>
    </sheetView>
  </sheetViews>
  <sheetFormatPr defaultRowHeight="14.25"/>
  <cols>
    <col min="1" max="1" width="7" customWidth="1"/>
    <col min="2" max="2" width="9" customWidth="1"/>
    <col min="3" max="3" width="31.25" customWidth="1"/>
    <col min="4" max="4" width="40.75" customWidth="1"/>
    <col min="5" max="5" width="23.875" customWidth="1"/>
    <col min="6" max="6" width="9" customWidth="1"/>
  </cols>
  <sheetData>
    <row r="1" spans="1:6" ht="27.75" customHeight="1">
      <c r="A1" s="116" t="s">
        <v>63</v>
      </c>
      <c r="B1" s="116"/>
    </row>
    <row r="2" spans="1:6" s="18" customFormat="1" ht="43.5" customHeight="1">
      <c r="A2" s="114" t="s">
        <v>64</v>
      </c>
      <c r="B2" s="114"/>
      <c r="C2" s="114"/>
      <c r="D2" s="114"/>
      <c r="E2" s="114"/>
      <c r="F2" s="114"/>
    </row>
    <row r="4" spans="1:6" s="16" customFormat="1" ht="30" customHeight="1">
      <c r="A4" s="15" t="s">
        <v>25</v>
      </c>
      <c r="B4" s="15" t="s">
        <v>1</v>
      </c>
      <c r="C4" s="15" t="s">
        <v>26</v>
      </c>
      <c r="D4" s="15" t="s">
        <v>27</v>
      </c>
      <c r="E4" s="15" t="s">
        <v>97</v>
      </c>
      <c r="F4" s="8" t="s">
        <v>41</v>
      </c>
    </row>
    <row r="5" spans="1:6" s="1" customFormat="1" ht="30" customHeight="1">
      <c r="A5" s="13">
        <v>1</v>
      </c>
      <c r="B5" s="13" t="s">
        <v>44</v>
      </c>
      <c r="C5" s="14" t="s">
        <v>61</v>
      </c>
      <c r="D5" s="19" t="s">
        <v>45</v>
      </c>
      <c r="E5" s="13" t="s">
        <v>46</v>
      </c>
      <c r="F5" s="13">
        <v>100</v>
      </c>
    </row>
    <row r="6" spans="1:6" s="1" customFormat="1" ht="30" customHeight="1">
      <c r="A6" s="13">
        <v>2</v>
      </c>
      <c r="B6" s="13" t="s">
        <v>44</v>
      </c>
      <c r="C6" s="14" t="s">
        <v>47</v>
      </c>
      <c r="D6" s="14" t="s">
        <v>48</v>
      </c>
      <c r="E6" s="13" t="s">
        <v>46</v>
      </c>
      <c r="F6" s="13">
        <v>359</v>
      </c>
    </row>
    <row r="7" spans="1:6" s="1" customFormat="1" ht="30" customHeight="1">
      <c r="A7" s="13">
        <v>3</v>
      </c>
      <c r="B7" s="13" t="s">
        <v>49</v>
      </c>
      <c r="C7" s="19" t="s">
        <v>50</v>
      </c>
      <c r="D7" s="14" t="s">
        <v>48</v>
      </c>
      <c r="E7" s="13" t="s">
        <v>51</v>
      </c>
      <c r="F7" s="13">
        <v>400</v>
      </c>
    </row>
    <row r="8" spans="1:6" s="1" customFormat="1" ht="30" customHeight="1">
      <c r="A8" s="13">
        <v>4</v>
      </c>
      <c r="B8" s="13" t="s">
        <v>52</v>
      </c>
      <c r="C8" s="14" t="s">
        <v>53</v>
      </c>
      <c r="D8" s="14" t="s">
        <v>54</v>
      </c>
      <c r="E8" s="6" t="s">
        <v>65</v>
      </c>
      <c r="F8" s="13">
        <v>50</v>
      </c>
    </row>
    <row r="9" spans="1:6" s="1" customFormat="1" ht="30" customHeight="1">
      <c r="A9" s="13">
        <v>5</v>
      </c>
      <c r="B9" s="13" t="s">
        <v>55</v>
      </c>
      <c r="C9" s="14" t="s">
        <v>56</v>
      </c>
      <c r="D9" s="19" t="s">
        <v>57</v>
      </c>
      <c r="E9" s="13" t="s">
        <v>59</v>
      </c>
      <c r="F9" s="13">
        <v>300</v>
      </c>
    </row>
    <row r="10" spans="1:6" s="1" customFormat="1" ht="30" customHeight="1">
      <c r="A10" s="13">
        <v>6</v>
      </c>
      <c r="B10" s="13" t="s">
        <v>55</v>
      </c>
      <c r="C10" s="14" t="s">
        <v>56</v>
      </c>
      <c r="D10" s="14" t="s">
        <v>58</v>
      </c>
      <c r="E10" s="86" t="s">
        <v>295</v>
      </c>
      <c r="F10" s="13">
        <v>430</v>
      </c>
    </row>
    <row r="11" spans="1:6" s="1" customFormat="1" ht="30" customHeight="1">
      <c r="A11" s="13">
        <v>7</v>
      </c>
      <c r="B11" s="13" t="s">
        <v>38</v>
      </c>
      <c r="C11" s="14" t="s">
        <v>60</v>
      </c>
      <c r="D11" s="14" t="s">
        <v>62</v>
      </c>
      <c r="E11" s="13" t="s">
        <v>36</v>
      </c>
      <c r="F11" s="13">
        <v>70</v>
      </c>
    </row>
    <row r="12" spans="1:6" s="12" customFormat="1" ht="30" customHeight="1">
      <c r="A12" s="115" t="s">
        <v>40</v>
      </c>
      <c r="B12" s="115"/>
      <c r="C12" s="115"/>
      <c r="D12" s="115"/>
      <c r="E12" s="13"/>
      <c r="F12" s="13">
        <f>SUM(F5:F11)</f>
        <v>1709</v>
      </c>
    </row>
  </sheetData>
  <mergeCells count="3">
    <mergeCell ref="A12:D12"/>
    <mergeCell ref="A1:B1"/>
    <mergeCell ref="A2:F2"/>
  </mergeCells>
  <phoneticPr fontId="2"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dimension ref="A1:F9"/>
  <sheetViews>
    <sheetView workbookViewId="0">
      <selection activeCell="D4" sqref="D4"/>
    </sheetView>
  </sheetViews>
  <sheetFormatPr defaultRowHeight="14.25"/>
  <cols>
    <col min="1" max="1" width="4.625" customWidth="1"/>
    <col min="2" max="2" width="21.375" customWidth="1"/>
    <col min="3" max="3" width="41.125" customWidth="1"/>
    <col min="4" max="4" width="25.625" customWidth="1"/>
    <col min="5" max="5" width="11" customWidth="1"/>
    <col min="6" max="6" width="8.75" customWidth="1"/>
  </cols>
  <sheetData>
    <row r="1" spans="1:6" ht="24" customHeight="1">
      <c r="A1" s="118" t="s">
        <v>79</v>
      </c>
      <c r="B1" s="118"/>
    </row>
    <row r="2" spans="1:6" s="17" customFormat="1" ht="38.25" customHeight="1">
      <c r="A2" s="114" t="s">
        <v>78</v>
      </c>
      <c r="B2" s="114"/>
      <c r="C2" s="114"/>
      <c r="D2" s="114"/>
      <c r="E2" s="114"/>
      <c r="F2" s="114"/>
    </row>
    <row r="4" spans="1:6" s="21" customFormat="1" ht="30" customHeight="1">
      <c r="A4" s="15" t="s">
        <v>25</v>
      </c>
      <c r="B4" s="15" t="s">
        <v>26</v>
      </c>
      <c r="C4" s="15" t="s">
        <v>27</v>
      </c>
      <c r="D4" s="15" t="s">
        <v>97</v>
      </c>
      <c r="E4" s="8" t="s">
        <v>41</v>
      </c>
      <c r="F4" s="15" t="s">
        <v>69</v>
      </c>
    </row>
    <row r="5" spans="1:6" s="11" customFormat="1" ht="30" customHeight="1">
      <c r="A5" s="13">
        <v>1</v>
      </c>
      <c r="B5" s="19" t="s">
        <v>76</v>
      </c>
      <c r="C5" s="19" t="s">
        <v>66</v>
      </c>
      <c r="D5" s="13" t="s">
        <v>67</v>
      </c>
      <c r="E5" s="13">
        <v>80</v>
      </c>
      <c r="F5" s="6" t="s">
        <v>77</v>
      </c>
    </row>
    <row r="6" spans="1:6" s="11" customFormat="1" ht="30" customHeight="1">
      <c r="A6" s="13">
        <v>2</v>
      </c>
      <c r="B6" s="19" t="s">
        <v>68</v>
      </c>
      <c r="C6" s="19" t="s">
        <v>70</v>
      </c>
      <c r="D6" s="13" t="s">
        <v>67</v>
      </c>
      <c r="E6" s="13">
        <v>90</v>
      </c>
      <c r="F6" s="13"/>
    </row>
    <row r="7" spans="1:6" s="11" customFormat="1" ht="30" customHeight="1">
      <c r="A7" s="13">
        <v>3</v>
      </c>
      <c r="B7" s="19" t="s">
        <v>71</v>
      </c>
      <c r="C7" s="19" t="s">
        <v>72</v>
      </c>
      <c r="D7" s="13" t="s">
        <v>73</v>
      </c>
      <c r="E7" s="13">
        <v>200</v>
      </c>
      <c r="F7" s="13"/>
    </row>
    <row r="8" spans="1:6" s="11" customFormat="1" ht="30" customHeight="1">
      <c r="A8" s="13">
        <v>4</v>
      </c>
      <c r="B8" s="19" t="s">
        <v>74</v>
      </c>
      <c r="C8" s="19" t="s">
        <v>48</v>
      </c>
      <c r="D8" s="13" t="s">
        <v>75</v>
      </c>
      <c r="E8" s="13">
        <v>200</v>
      </c>
      <c r="F8" s="13"/>
    </row>
    <row r="9" spans="1:6" s="21" customFormat="1" ht="30" customHeight="1">
      <c r="A9" s="117" t="s">
        <v>40</v>
      </c>
      <c r="B9" s="117"/>
      <c r="C9" s="117"/>
      <c r="D9" s="15"/>
      <c r="E9" s="15">
        <f>SUM(E5:E8)</f>
        <v>570</v>
      </c>
      <c r="F9" s="15"/>
    </row>
  </sheetData>
  <mergeCells count="3">
    <mergeCell ref="A9:C9"/>
    <mergeCell ref="A2:F2"/>
    <mergeCell ref="A1:B1"/>
  </mergeCells>
  <phoneticPr fontId="2" type="noConversion"/>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dimension ref="A1:D5"/>
  <sheetViews>
    <sheetView workbookViewId="0">
      <selection activeCell="B4" sqref="B4"/>
    </sheetView>
  </sheetViews>
  <sheetFormatPr defaultRowHeight="14.25"/>
  <cols>
    <col min="1" max="1" width="42.875" customWidth="1"/>
    <col min="2" max="2" width="16.25" customWidth="1"/>
    <col min="3" max="3" width="20.875" customWidth="1"/>
  </cols>
  <sheetData>
    <row r="1" spans="1:4" ht="27" customHeight="1">
      <c r="A1" s="23" t="s">
        <v>84</v>
      </c>
    </row>
    <row r="2" spans="1:4" s="17" customFormat="1" ht="56.25" customHeight="1">
      <c r="A2" s="119" t="s">
        <v>83</v>
      </c>
      <c r="B2" s="119"/>
      <c r="C2" s="119"/>
    </row>
    <row r="4" spans="1:4" s="25" customFormat="1" ht="30" customHeight="1">
      <c r="A4" s="15" t="s">
        <v>26</v>
      </c>
      <c r="B4" s="15" t="s">
        <v>97</v>
      </c>
      <c r="C4" s="8" t="s">
        <v>41</v>
      </c>
      <c r="D4" s="22"/>
    </row>
    <row r="5" spans="1:4" ht="30" customHeight="1">
      <c r="A5" s="7" t="s">
        <v>81</v>
      </c>
      <c r="B5" s="13" t="s">
        <v>82</v>
      </c>
      <c r="C5" s="13">
        <v>113.1</v>
      </c>
      <c r="D5" s="11"/>
    </row>
  </sheetData>
  <mergeCells count="1">
    <mergeCell ref="A2:C2"/>
  </mergeCells>
  <phoneticPr fontId="2" type="noConversion"/>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F9"/>
  <sheetViews>
    <sheetView workbookViewId="0">
      <selection activeCell="C7" sqref="C7"/>
    </sheetView>
  </sheetViews>
  <sheetFormatPr defaultRowHeight="14.25"/>
  <cols>
    <col min="1" max="1" width="3.625" customWidth="1"/>
    <col min="2" max="2" width="18.625" customWidth="1"/>
    <col min="3" max="3" width="26.875" customWidth="1"/>
    <col min="4" max="4" width="16.875" customWidth="1"/>
    <col min="5" max="5" width="9.75" customWidth="1"/>
    <col min="6" max="6" width="6" customWidth="1"/>
  </cols>
  <sheetData>
    <row r="1" spans="1:6" ht="26.25" customHeight="1">
      <c r="A1" s="118" t="s">
        <v>96</v>
      </c>
      <c r="B1" s="118"/>
    </row>
    <row r="2" spans="1:6" s="17" customFormat="1" ht="54" customHeight="1">
      <c r="A2" s="114" t="s">
        <v>95</v>
      </c>
      <c r="B2" s="114"/>
      <c r="C2" s="114"/>
      <c r="D2" s="114"/>
      <c r="E2" s="114"/>
      <c r="F2" s="114"/>
    </row>
    <row r="4" spans="1:6" s="20" customFormat="1" ht="30" customHeight="1">
      <c r="A4" s="31" t="s">
        <v>25</v>
      </c>
      <c r="B4" s="26" t="s">
        <v>26</v>
      </c>
      <c r="C4" s="26" t="s">
        <v>27</v>
      </c>
      <c r="D4" s="26" t="s">
        <v>80</v>
      </c>
      <c r="E4" s="31" t="s">
        <v>41</v>
      </c>
      <c r="F4" s="26" t="s">
        <v>69</v>
      </c>
    </row>
    <row r="5" spans="1:6" ht="30" customHeight="1">
      <c r="A5" s="27">
        <v>1</v>
      </c>
      <c r="B5" s="28" t="s">
        <v>85</v>
      </c>
      <c r="C5" s="30" t="s">
        <v>94</v>
      </c>
      <c r="D5" s="27" t="s">
        <v>86</v>
      </c>
      <c r="E5" s="27">
        <v>80</v>
      </c>
      <c r="F5" s="27"/>
    </row>
    <row r="6" spans="1:6" ht="45" customHeight="1">
      <c r="A6" s="27">
        <v>2</v>
      </c>
      <c r="B6" s="30" t="s">
        <v>87</v>
      </c>
      <c r="C6" s="30" t="s">
        <v>88</v>
      </c>
      <c r="D6" s="27" t="s">
        <v>67</v>
      </c>
      <c r="E6" s="27">
        <v>64</v>
      </c>
      <c r="F6" s="29" t="s">
        <v>77</v>
      </c>
    </row>
    <row r="7" spans="1:6" ht="45" customHeight="1">
      <c r="A7" s="27">
        <v>3</v>
      </c>
      <c r="B7" s="30" t="s">
        <v>89</v>
      </c>
      <c r="C7" s="30" t="s">
        <v>296</v>
      </c>
      <c r="D7" s="27" t="s">
        <v>90</v>
      </c>
      <c r="E7" s="27">
        <v>70</v>
      </c>
      <c r="F7" s="27"/>
    </row>
    <row r="8" spans="1:6" ht="30" customHeight="1">
      <c r="A8" s="27">
        <v>4</v>
      </c>
      <c r="B8" s="28" t="s">
        <v>93</v>
      </c>
      <c r="C8" s="30" t="s">
        <v>92</v>
      </c>
      <c r="D8" s="27" t="s">
        <v>91</v>
      </c>
      <c r="E8" s="27">
        <v>80</v>
      </c>
      <c r="F8" s="27"/>
    </row>
    <row r="9" spans="1:6" ht="30" customHeight="1">
      <c r="A9" s="120" t="s">
        <v>40</v>
      </c>
      <c r="B9" s="121"/>
      <c r="C9" s="122"/>
      <c r="D9" s="27"/>
      <c r="E9" s="27">
        <f>SUM(E5:E8)</f>
        <v>294</v>
      </c>
      <c r="F9" s="27"/>
    </row>
  </sheetData>
  <mergeCells count="3">
    <mergeCell ref="A9:C9"/>
    <mergeCell ref="A2:F2"/>
    <mergeCell ref="A1:B1"/>
  </mergeCells>
  <phoneticPr fontId="2" type="noConversion"/>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dimension ref="A1:E19"/>
  <sheetViews>
    <sheetView workbookViewId="0">
      <selection activeCell="C9" sqref="C9"/>
    </sheetView>
  </sheetViews>
  <sheetFormatPr defaultRowHeight="14.25"/>
  <cols>
    <col min="1" max="1" width="5.375" customWidth="1"/>
    <col min="2" max="2" width="21.25" customWidth="1"/>
    <col min="3" max="3" width="60.375" customWidth="1"/>
    <col min="4" max="4" width="20.875" customWidth="1"/>
  </cols>
  <sheetData>
    <row r="1" spans="1:5" s="32" customFormat="1" ht="18" customHeight="1">
      <c r="A1" s="118" t="s">
        <v>116</v>
      </c>
      <c r="B1" s="118"/>
    </row>
    <row r="2" spans="1:5" s="17" customFormat="1" ht="24">
      <c r="A2" s="123" t="s">
        <v>115</v>
      </c>
      <c r="B2" s="123"/>
      <c r="C2" s="123"/>
      <c r="D2" s="123"/>
      <c r="E2" s="123"/>
    </row>
    <row r="3" spans="1:5" s="25" customFormat="1" ht="20.100000000000001" customHeight="1">
      <c r="A3" s="15" t="s">
        <v>25</v>
      </c>
      <c r="B3" s="15" t="s">
        <v>26</v>
      </c>
      <c r="C3" s="15" t="s">
        <v>27</v>
      </c>
      <c r="D3" s="15" t="s">
        <v>80</v>
      </c>
      <c r="E3" s="15" t="s">
        <v>29</v>
      </c>
    </row>
    <row r="4" spans="1:5" s="12" customFormat="1" ht="20.100000000000001" customHeight="1">
      <c r="A4" s="13">
        <v>1</v>
      </c>
      <c r="B4" s="14" t="s">
        <v>98</v>
      </c>
      <c r="C4" s="19" t="s">
        <v>99</v>
      </c>
      <c r="D4" s="13" t="s">
        <v>100</v>
      </c>
      <c r="E4" s="13">
        <v>200</v>
      </c>
    </row>
    <row r="5" spans="1:5" s="12" customFormat="1" ht="20.100000000000001" customHeight="1">
      <c r="A5" s="13">
        <v>2</v>
      </c>
      <c r="B5" s="14" t="s">
        <v>101</v>
      </c>
      <c r="C5" s="19" t="s">
        <v>113</v>
      </c>
      <c r="D5" s="13" t="s">
        <v>86</v>
      </c>
      <c r="E5" s="13">
        <v>100</v>
      </c>
    </row>
    <row r="6" spans="1:5" s="12" customFormat="1" ht="20.100000000000001" customHeight="1">
      <c r="A6" s="13">
        <v>3</v>
      </c>
      <c r="B6" s="14" t="s">
        <v>103</v>
      </c>
      <c r="C6" s="19" t="s">
        <v>102</v>
      </c>
      <c r="D6" s="13" t="s">
        <v>67</v>
      </c>
      <c r="E6" s="13">
        <v>30</v>
      </c>
    </row>
    <row r="7" spans="1:5" s="12" customFormat="1" ht="20.100000000000001" customHeight="1">
      <c r="A7" s="13">
        <v>4</v>
      </c>
      <c r="B7" s="14" t="s">
        <v>104</v>
      </c>
      <c r="C7" s="19" t="s">
        <v>114</v>
      </c>
      <c r="D7" s="13" t="s">
        <v>67</v>
      </c>
      <c r="E7" s="13">
        <v>24</v>
      </c>
    </row>
    <row r="8" spans="1:5" s="12" customFormat="1" ht="30" customHeight="1">
      <c r="A8" s="13">
        <v>5</v>
      </c>
      <c r="B8" s="19" t="s">
        <v>105</v>
      </c>
      <c r="C8" s="19" t="s">
        <v>106</v>
      </c>
      <c r="D8" s="13" t="s">
        <v>91</v>
      </c>
      <c r="E8" s="13">
        <v>30</v>
      </c>
    </row>
    <row r="9" spans="1:5" s="12" customFormat="1" ht="20.100000000000001" customHeight="1">
      <c r="A9" s="13">
        <v>6</v>
      </c>
      <c r="B9" s="14" t="s">
        <v>107</v>
      </c>
      <c r="C9" s="19" t="s">
        <v>297</v>
      </c>
      <c r="D9" s="13" t="s">
        <v>91</v>
      </c>
      <c r="E9" s="13">
        <v>60</v>
      </c>
    </row>
    <row r="10" spans="1:5" s="12" customFormat="1" ht="30" customHeight="1">
      <c r="A10" s="13">
        <v>7</v>
      </c>
      <c r="B10" s="14" t="s">
        <v>108</v>
      </c>
      <c r="C10" s="6" t="s">
        <v>112</v>
      </c>
      <c r="D10" s="13" t="s">
        <v>75</v>
      </c>
      <c r="E10" s="13">
        <v>30</v>
      </c>
    </row>
    <row r="11" spans="1:5" s="12" customFormat="1" ht="30" customHeight="1">
      <c r="A11" s="13">
        <v>8</v>
      </c>
      <c r="B11" s="14" t="s">
        <v>108</v>
      </c>
      <c r="C11" s="6" t="s">
        <v>112</v>
      </c>
      <c r="D11" s="13" t="s">
        <v>59</v>
      </c>
      <c r="E11" s="13">
        <v>30</v>
      </c>
    </row>
    <row r="12" spans="1:5" s="12" customFormat="1" ht="30" customHeight="1">
      <c r="A12" s="13">
        <v>9</v>
      </c>
      <c r="B12" s="14" t="s">
        <v>108</v>
      </c>
      <c r="C12" s="6" t="s">
        <v>112</v>
      </c>
      <c r="D12" s="13" t="s">
        <v>36</v>
      </c>
      <c r="E12" s="13">
        <v>30</v>
      </c>
    </row>
    <row r="13" spans="1:5" s="12" customFormat="1" ht="30" customHeight="1">
      <c r="A13" s="13">
        <v>10</v>
      </c>
      <c r="B13" s="14" t="s">
        <v>108</v>
      </c>
      <c r="C13" s="6" t="s">
        <v>112</v>
      </c>
      <c r="D13" s="13" t="s">
        <v>109</v>
      </c>
      <c r="E13" s="13">
        <v>30</v>
      </c>
    </row>
    <row r="14" spans="1:5" s="12" customFormat="1" ht="30" customHeight="1">
      <c r="A14" s="13">
        <v>11</v>
      </c>
      <c r="B14" s="14" t="s">
        <v>110</v>
      </c>
      <c r="C14" s="19" t="s">
        <v>111</v>
      </c>
      <c r="D14" s="13" t="s">
        <v>109</v>
      </c>
      <c r="E14" s="13">
        <v>30</v>
      </c>
    </row>
    <row r="15" spans="1:5" s="12" customFormat="1" ht="30" customHeight="1">
      <c r="A15" s="13">
        <v>12</v>
      </c>
      <c r="B15" s="14" t="s">
        <v>108</v>
      </c>
      <c r="C15" s="6" t="s">
        <v>112</v>
      </c>
      <c r="D15" s="13" t="s">
        <v>34</v>
      </c>
      <c r="E15" s="13">
        <v>30</v>
      </c>
    </row>
    <row r="16" spans="1:5" s="12" customFormat="1" ht="30" customHeight="1">
      <c r="A16" s="13">
        <v>13</v>
      </c>
      <c r="B16" s="14" t="s">
        <v>108</v>
      </c>
      <c r="C16" s="6" t="s">
        <v>112</v>
      </c>
      <c r="D16" s="13" t="s">
        <v>46</v>
      </c>
      <c r="E16" s="13">
        <v>30</v>
      </c>
    </row>
    <row r="17" spans="1:5" s="12" customFormat="1" ht="30" customHeight="1">
      <c r="A17" s="13">
        <v>14</v>
      </c>
      <c r="B17" s="14" t="s">
        <v>108</v>
      </c>
      <c r="C17" s="6" t="s">
        <v>112</v>
      </c>
      <c r="D17" s="13" t="s">
        <v>35</v>
      </c>
      <c r="E17" s="13">
        <v>30</v>
      </c>
    </row>
    <row r="18" spans="1:5" s="12" customFormat="1" ht="30" customHeight="1">
      <c r="A18" s="13">
        <v>15</v>
      </c>
      <c r="B18" s="14" t="s">
        <v>108</v>
      </c>
      <c r="C18" s="6" t="s">
        <v>112</v>
      </c>
      <c r="D18" s="13" t="s">
        <v>51</v>
      </c>
      <c r="E18" s="13">
        <v>30</v>
      </c>
    </row>
    <row r="19" spans="1:5" s="23" customFormat="1" ht="20.100000000000001" customHeight="1">
      <c r="A19" s="115" t="s">
        <v>40</v>
      </c>
      <c r="B19" s="115"/>
      <c r="C19" s="115"/>
      <c r="D19" s="24"/>
      <c r="E19" s="13">
        <f>SUM(E4:E18)</f>
        <v>714</v>
      </c>
    </row>
  </sheetData>
  <mergeCells count="3">
    <mergeCell ref="A19:C19"/>
    <mergeCell ref="A2:E2"/>
    <mergeCell ref="A1:B1"/>
  </mergeCells>
  <phoneticPr fontId="2"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dimension ref="A1:E8"/>
  <sheetViews>
    <sheetView workbookViewId="0">
      <selection activeCell="C7" sqref="C7"/>
    </sheetView>
  </sheetViews>
  <sheetFormatPr defaultRowHeight="14.25"/>
  <cols>
    <col min="3" max="3" width="22.125" customWidth="1"/>
    <col min="4" max="4" width="22.25" customWidth="1"/>
    <col min="5" max="5" width="16" customWidth="1"/>
  </cols>
  <sheetData>
    <row r="1" spans="1:5" ht="22.5" customHeight="1">
      <c r="A1" s="125" t="s">
        <v>122</v>
      </c>
      <c r="B1" s="125"/>
      <c r="C1" s="33"/>
      <c r="D1" s="33"/>
      <c r="E1" s="33"/>
    </row>
    <row r="2" spans="1:5" ht="51" customHeight="1">
      <c r="A2" s="119" t="s">
        <v>121</v>
      </c>
      <c r="B2" s="119"/>
      <c r="C2" s="119"/>
      <c r="D2" s="119"/>
      <c r="E2" s="119"/>
    </row>
    <row r="3" spans="1:5">
      <c r="B3" s="126"/>
      <c r="C3" s="126"/>
      <c r="D3" s="126"/>
      <c r="E3" s="126"/>
    </row>
    <row r="4" spans="1:5" ht="30" customHeight="1">
      <c r="A4" s="15" t="s">
        <v>25</v>
      </c>
      <c r="B4" s="34" t="s">
        <v>123</v>
      </c>
      <c r="C4" s="34" t="s">
        <v>80</v>
      </c>
      <c r="D4" s="34" t="s">
        <v>119</v>
      </c>
      <c r="E4" s="37" t="s">
        <v>41</v>
      </c>
    </row>
    <row r="5" spans="1:5" ht="30" customHeight="1">
      <c r="A5" s="13">
        <v>1</v>
      </c>
      <c r="B5" s="13" t="s">
        <v>52</v>
      </c>
      <c r="C5" s="24" t="s">
        <v>75</v>
      </c>
      <c r="D5" s="35">
        <v>11</v>
      </c>
      <c r="E5" s="35">
        <v>250</v>
      </c>
    </row>
    <row r="6" spans="1:5" ht="30" customHeight="1">
      <c r="A6" s="13">
        <v>2</v>
      </c>
      <c r="B6" s="13" t="s">
        <v>55</v>
      </c>
      <c r="C6" s="24" t="s">
        <v>59</v>
      </c>
      <c r="D6" s="35">
        <v>13</v>
      </c>
      <c r="E6" s="35">
        <v>286</v>
      </c>
    </row>
    <row r="7" spans="1:5" ht="30" customHeight="1">
      <c r="A7" s="13">
        <v>3</v>
      </c>
      <c r="B7" s="13" t="s">
        <v>38</v>
      </c>
      <c r="C7" s="24" t="s">
        <v>36</v>
      </c>
      <c r="D7" s="35">
        <v>13</v>
      </c>
      <c r="E7" s="35">
        <v>286</v>
      </c>
    </row>
    <row r="8" spans="1:5" s="36" customFormat="1" ht="30" customHeight="1">
      <c r="A8" s="124" t="s">
        <v>40</v>
      </c>
      <c r="B8" s="124"/>
      <c r="C8" s="124"/>
      <c r="D8" s="27">
        <f>SUM(D5:D7)</f>
        <v>37</v>
      </c>
      <c r="E8" s="27">
        <f>SUM(E5:E7)</f>
        <v>822</v>
      </c>
    </row>
  </sheetData>
  <mergeCells count="4">
    <mergeCell ref="A8:C8"/>
    <mergeCell ref="A1:B1"/>
    <mergeCell ref="A2:E2"/>
    <mergeCell ref="B3:E3"/>
  </mergeCells>
  <phoneticPr fontId="2"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dimension ref="A1:F32"/>
  <sheetViews>
    <sheetView topLeftCell="A19" workbookViewId="0">
      <selection activeCell="M9" sqref="M9"/>
    </sheetView>
  </sheetViews>
  <sheetFormatPr defaultRowHeight="14.25"/>
  <cols>
    <col min="1" max="1" width="7.25" customWidth="1"/>
    <col min="2" max="2" width="7" customWidth="1"/>
    <col min="3" max="3" width="12.125" customWidth="1"/>
    <col min="4" max="4" width="31" customWidth="1"/>
    <col min="5" max="5" width="17.625" customWidth="1"/>
    <col min="6" max="6" width="6.375" style="1" customWidth="1"/>
  </cols>
  <sheetData>
    <row r="1" spans="1:6">
      <c r="A1" s="127" t="s">
        <v>169</v>
      </c>
      <c r="B1" s="127"/>
      <c r="C1" s="127"/>
      <c r="D1" s="127"/>
      <c r="E1" s="127"/>
      <c r="F1" s="127"/>
    </row>
    <row r="2" spans="1:6" ht="22.5">
      <c r="A2" s="128" t="s">
        <v>124</v>
      </c>
      <c r="B2" s="128"/>
      <c r="C2" s="129"/>
      <c r="D2" s="129"/>
      <c r="E2" s="129"/>
      <c r="F2" s="129"/>
    </row>
    <row r="3" spans="1:6">
      <c r="A3" s="130" t="s">
        <v>117</v>
      </c>
      <c r="B3" s="130"/>
      <c r="C3" s="130"/>
      <c r="D3" s="130"/>
      <c r="E3" s="130"/>
      <c r="F3" s="130"/>
    </row>
    <row r="4" spans="1:6">
      <c r="A4" s="39" t="s">
        <v>133</v>
      </c>
      <c r="B4" s="39" t="s">
        <v>145</v>
      </c>
      <c r="C4" s="39" t="s">
        <v>131</v>
      </c>
      <c r="D4" s="39" t="s">
        <v>132</v>
      </c>
      <c r="E4" s="39" t="s">
        <v>129</v>
      </c>
      <c r="F4" s="38" t="s">
        <v>28</v>
      </c>
    </row>
    <row r="5" spans="1:6" ht="25.5" customHeight="1">
      <c r="A5" s="131" t="s">
        <v>134</v>
      </c>
      <c r="B5" s="131">
        <f>SUM(F5:F7)</f>
        <v>16.52</v>
      </c>
      <c r="C5" s="48" t="s">
        <v>135</v>
      </c>
      <c r="D5" s="49" t="s">
        <v>140</v>
      </c>
      <c r="E5" s="40" t="s">
        <v>136</v>
      </c>
      <c r="F5" s="87">
        <v>8.6999999999999993</v>
      </c>
    </row>
    <row r="6" spans="1:6" ht="24.75" customHeight="1">
      <c r="A6" s="131"/>
      <c r="B6" s="131"/>
      <c r="C6" s="47" t="s">
        <v>141</v>
      </c>
      <c r="D6" s="49" t="s">
        <v>142</v>
      </c>
      <c r="E6" s="40" t="s">
        <v>136</v>
      </c>
      <c r="F6" s="87">
        <v>5.7</v>
      </c>
    </row>
    <row r="7" spans="1:6" ht="52.5" customHeight="1">
      <c r="A7" s="131"/>
      <c r="B7" s="131"/>
      <c r="C7" s="48" t="s">
        <v>143</v>
      </c>
      <c r="D7" s="49" t="s">
        <v>144</v>
      </c>
      <c r="E7" s="40" t="s">
        <v>136</v>
      </c>
      <c r="F7" s="87">
        <v>2.12</v>
      </c>
    </row>
    <row r="8" spans="1:6" ht="24" customHeight="1">
      <c r="A8" s="131" t="s">
        <v>214</v>
      </c>
      <c r="B8" s="132">
        <f>SUM(F8:F10)</f>
        <v>8.77</v>
      </c>
      <c r="C8" s="47" t="s">
        <v>135</v>
      </c>
      <c r="D8" s="49" t="s">
        <v>140</v>
      </c>
      <c r="E8" s="41" t="s">
        <v>149</v>
      </c>
      <c r="F8" s="42">
        <v>5.32</v>
      </c>
    </row>
    <row r="9" spans="1:6" ht="47.25" customHeight="1">
      <c r="A9" s="131"/>
      <c r="B9" s="131"/>
      <c r="C9" s="47" t="s">
        <v>143</v>
      </c>
      <c r="D9" s="49" t="s">
        <v>144</v>
      </c>
      <c r="E9" s="41" t="s">
        <v>149</v>
      </c>
      <c r="F9" s="42">
        <v>1.45</v>
      </c>
    </row>
    <row r="10" spans="1:6" ht="27" customHeight="1">
      <c r="A10" s="131"/>
      <c r="B10" s="131"/>
      <c r="C10" s="47" t="s">
        <v>147</v>
      </c>
      <c r="D10" s="49" t="s">
        <v>148</v>
      </c>
      <c r="E10" s="41" t="s">
        <v>149</v>
      </c>
      <c r="F10" s="42">
        <v>2</v>
      </c>
    </row>
    <row r="11" spans="1:6" ht="28.5" customHeight="1">
      <c r="A11" s="131" t="s">
        <v>215</v>
      </c>
      <c r="B11" s="132">
        <f>SUM(F11:F14)</f>
        <v>13.38</v>
      </c>
      <c r="C11" s="48" t="s">
        <v>135</v>
      </c>
      <c r="D11" s="49" t="s">
        <v>140</v>
      </c>
      <c r="E11" s="41" t="s">
        <v>150</v>
      </c>
      <c r="F11" s="42">
        <v>9.3800000000000008</v>
      </c>
    </row>
    <row r="12" spans="1:6" ht="27.75" customHeight="1">
      <c r="A12" s="131"/>
      <c r="B12" s="131"/>
      <c r="C12" s="47" t="s">
        <v>151</v>
      </c>
      <c r="D12" s="49" t="s">
        <v>152</v>
      </c>
      <c r="E12" s="41" t="s">
        <v>150</v>
      </c>
      <c r="F12" s="42">
        <v>0.84</v>
      </c>
    </row>
    <row r="13" spans="1:6" ht="23.25" customHeight="1">
      <c r="A13" s="131"/>
      <c r="B13" s="131"/>
      <c r="C13" s="47" t="s">
        <v>147</v>
      </c>
      <c r="D13" s="49" t="s">
        <v>148</v>
      </c>
      <c r="E13" s="41" t="s">
        <v>150</v>
      </c>
      <c r="F13" s="42">
        <v>2</v>
      </c>
    </row>
    <row r="14" spans="1:6" ht="49.5" customHeight="1">
      <c r="A14" s="131"/>
      <c r="B14" s="131"/>
      <c r="C14" s="47" t="s">
        <v>143</v>
      </c>
      <c r="D14" s="49" t="s">
        <v>144</v>
      </c>
      <c r="E14" s="41" t="s">
        <v>150</v>
      </c>
      <c r="F14" s="42">
        <v>1.1599999999999999</v>
      </c>
    </row>
    <row r="15" spans="1:6" ht="26.25" customHeight="1">
      <c r="A15" s="131" t="s">
        <v>216</v>
      </c>
      <c r="B15" s="132">
        <f>SUM(F15:F17)</f>
        <v>9.57</v>
      </c>
      <c r="C15" s="47" t="s">
        <v>135</v>
      </c>
      <c r="D15" s="49" t="s">
        <v>140</v>
      </c>
      <c r="E15" s="41" t="s">
        <v>153</v>
      </c>
      <c r="F15" s="42">
        <v>6.48</v>
      </c>
    </row>
    <row r="16" spans="1:6" ht="26.25" customHeight="1">
      <c r="A16" s="131"/>
      <c r="B16" s="131"/>
      <c r="C16" s="47" t="s">
        <v>151</v>
      </c>
      <c r="D16" s="49" t="s">
        <v>152</v>
      </c>
      <c r="E16" s="41" t="s">
        <v>153</v>
      </c>
      <c r="F16" s="42">
        <v>1.64</v>
      </c>
    </row>
    <row r="17" spans="1:6" ht="49.5" customHeight="1">
      <c r="A17" s="131"/>
      <c r="B17" s="131"/>
      <c r="C17" s="47" t="s">
        <v>143</v>
      </c>
      <c r="D17" s="49" t="s">
        <v>144</v>
      </c>
      <c r="E17" s="41" t="s">
        <v>153</v>
      </c>
      <c r="F17" s="42">
        <v>1.45</v>
      </c>
    </row>
    <row r="18" spans="1:6" ht="25.5" customHeight="1">
      <c r="A18" s="131" t="s">
        <v>217</v>
      </c>
      <c r="B18" s="132">
        <f>SUM(F18:F20)</f>
        <v>10.220000000000001</v>
      </c>
      <c r="C18" s="47" t="s">
        <v>135</v>
      </c>
      <c r="D18" s="49" t="s">
        <v>140</v>
      </c>
      <c r="E18" s="41" t="s">
        <v>154</v>
      </c>
      <c r="F18" s="42">
        <v>6.48</v>
      </c>
    </row>
    <row r="19" spans="1:6" ht="23.25" customHeight="1">
      <c r="A19" s="131"/>
      <c r="B19" s="131"/>
      <c r="C19" s="47" t="s">
        <v>147</v>
      </c>
      <c r="D19" s="49" t="s">
        <v>148</v>
      </c>
      <c r="E19" s="41" t="s">
        <v>154</v>
      </c>
      <c r="F19" s="42">
        <v>2</v>
      </c>
    </row>
    <row r="20" spans="1:6" ht="53.25" customHeight="1">
      <c r="A20" s="131"/>
      <c r="B20" s="131"/>
      <c r="C20" s="47" t="s">
        <v>143</v>
      </c>
      <c r="D20" s="49" t="s">
        <v>144</v>
      </c>
      <c r="E20" s="41" t="s">
        <v>154</v>
      </c>
      <c r="F20" s="42">
        <v>1.74</v>
      </c>
    </row>
    <row r="21" spans="1:6" ht="36.75" customHeight="1">
      <c r="A21" s="131" t="s">
        <v>155</v>
      </c>
      <c r="B21" s="132">
        <f>SUM(F21:F24)</f>
        <v>44.93</v>
      </c>
      <c r="C21" s="47" t="s">
        <v>146</v>
      </c>
      <c r="D21" s="49" t="s">
        <v>125</v>
      </c>
      <c r="E21" s="41" t="s">
        <v>156</v>
      </c>
      <c r="F21" s="42">
        <v>27.1</v>
      </c>
    </row>
    <row r="22" spans="1:6" ht="23.25" customHeight="1">
      <c r="A22" s="131"/>
      <c r="B22" s="131"/>
      <c r="C22" s="47" t="s">
        <v>135</v>
      </c>
      <c r="D22" s="49" t="s">
        <v>140</v>
      </c>
      <c r="E22" s="41" t="s">
        <v>156</v>
      </c>
      <c r="F22" s="42">
        <v>7.1</v>
      </c>
    </row>
    <row r="23" spans="1:6" ht="27" customHeight="1">
      <c r="A23" s="131"/>
      <c r="B23" s="131"/>
      <c r="C23" s="47" t="s">
        <v>151</v>
      </c>
      <c r="D23" s="49" t="s">
        <v>152</v>
      </c>
      <c r="E23" s="41" t="s">
        <v>156</v>
      </c>
      <c r="F23" s="42">
        <v>9.86</v>
      </c>
    </row>
    <row r="24" spans="1:6" ht="48" customHeight="1">
      <c r="A24" s="131"/>
      <c r="B24" s="131"/>
      <c r="C24" s="47" t="s">
        <v>143</v>
      </c>
      <c r="D24" s="49" t="s">
        <v>144</v>
      </c>
      <c r="E24" s="41" t="s">
        <v>156</v>
      </c>
      <c r="F24" s="42">
        <v>0.87</v>
      </c>
    </row>
    <row r="25" spans="1:6" ht="37.5" customHeight="1">
      <c r="A25" s="131" t="s">
        <v>157</v>
      </c>
      <c r="B25" s="132">
        <f>SUM(F25:F28)</f>
        <v>45</v>
      </c>
      <c r="C25" s="47" t="s">
        <v>146</v>
      </c>
      <c r="D25" s="49" t="s">
        <v>126</v>
      </c>
      <c r="E25" s="41" t="s">
        <v>159</v>
      </c>
      <c r="F25" s="42">
        <v>38.700000000000003</v>
      </c>
    </row>
    <row r="26" spans="1:6" ht="30" customHeight="1">
      <c r="A26" s="131"/>
      <c r="B26" s="131"/>
      <c r="C26" s="47" t="s">
        <v>135</v>
      </c>
      <c r="D26" s="49" t="s">
        <v>140</v>
      </c>
      <c r="E26" s="41" t="s">
        <v>159</v>
      </c>
      <c r="F26" s="42">
        <v>4.0599999999999996</v>
      </c>
    </row>
    <row r="27" spans="1:6" ht="30" customHeight="1">
      <c r="A27" s="131"/>
      <c r="B27" s="131"/>
      <c r="C27" s="47" t="s">
        <v>151</v>
      </c>
      <c r="D27" s="49" t="s">
        <v>152</v>
      </c>
      <c r="E27" s="41" t="s">
        <v>159</v>
      </c>
      <c r="F27" s="42">
        <v>1.66</v>
      </c>
    </row>
    <row r="28" spans="1:6" ht="52.5" customHeight="1">
      <c r="A28" s="131"/>
      <c r="B28" s="131"/>
      <c r="C28" s="47" t="s">
        <v>143</v>
      </c>
      <c r="D28" s="49" t="s">
        <v>144</v>
      </c>
      <c r="E28" s="41" t="s">
        <v>159</v>
      </c>
      <c r="F28" s="42">
        <v>0.57999999999999996</v>
      </c>
    </row>
    <row r="29" spans="1:6" ht="40.5" customHeight="1">
      <c r="A29" s="131" t="s">
        <v>158</v>
      </c>
      <c r="B29" s="132">
        <f>SUM(F29:F31)</f>
        <v>40.809999999999995</v>
      </c>
      <c r="C29" s="47" t="s">
        <v>146</v>
      </c>
      <c r="D29" s="49" t="s">
        <v>127</v>
      </c>
      <c r="E29" s="41" t="s">
        <v>160</v>
      </c>
      <c r="F29" s="42">
        <v>35.299999999999997</v>
      </c>
    </row>
    <row r="30" spans="1:6" ht="24">
      <c r="A30" s="131"/>
      <c r="B30" s="131"/>
      <c r="C30" s="48" t="s">
        <v>135</v>
      </c>
      <c r="D30" s="50" t="s">
        <v>140</v>
      </c>
      <c r="E30" s="45" t="s">
        <v>160</v>
      </c>
      <c r="F30" s="46">
        <v>3.48</v>
      </c>
    </row>
    <row r="31" spans="1:6" ht="54" customHeight="1">
      <c r="A31" s="131"/>
      <c r="B31" s="131"/>
      <c r="C31" s="48" t="s">
        <v>143</v>
      </c>
      <c r="D31" s="50" t="s">
        <v>144</v>
      </c>
      <c r="E31" s="45" t="s">
        <v>160</v>
      </c>
      <c r="F31" s="44">
        <v>2.0299999999999998</v>
      </c>
    </row>
    <row r="32" spans="1:6">
      <c r="A32" s="45" t="s">
        <v>161</v>
      </c>
      <c r="B32" s="51">
        <f>SUM(B5:B31)</f>
        <v>189.2</v>
      </c>
      <c r="C32" s="52"/>
      <c r="D32" s="52"/>
      <c r="E32" s="52"/>
      <c r="F32" s="51">
        <f>SUM(F5:F31)</f>
        <v>189.20000000000005</v>
      </c>
    </row>
  </sheetData>
  <mergeCells count="19">
    <mergeCell ref="A29:A31"/>
    <mergeCell ref="B29:B31"/>
    <mergeCell ref="A15:A17"/>
    <mergeCell ref="B15:B17"/>
    <mergeCell ref="A18:A20"/>
    <mergeCell ref="B18:B20"/>
    <mergeCell ref="A21:A24"/>
    <mergeCell ref="B21:B24"/>
    <mergeCell ref="A8:A10"/>
    <mergeCell ref="B8:B10"/>
    <mergeCell ref="A11:A14"/>
    <mergeCell ref="B11:B14"/>
    <mergeCell ref="A25:A28"/>
    <mergeCell ref="B25:B28"/>
    <mergeCell ref="A1:F1"/>
    <mergeCell ref="A2:F2"/>
    <mergeCell ref="A3:F3"/>
    <mergeCell ref="A5:A7"/>
    <mergeCell ref="B5:B7"/>
  </mergeCells>
  <phoneticPr fontId="2" type="noConversion"/>
  <pageMargins left="0.70866141732283472" right="0.70866141732283472" top="0.74803149606299213" bottom="0.59055118110236227"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附件1</vt:lpstr>
      <vt:lpstr>附件2-1</vt:lpstr>
      <vt:lpstr>附件2-2</vt:lpstr>
      <vt:lpstr>附件2-3</vt:lpstr>
      <vt:lpstr>附件2-4</vt:lpstr>
      <vt:lpstr>附件2-5</vt:lpstr>
      <vt:lpstr>附件2-6</vt:lpstr>
      <vt:lpstr>附件2-7</vt:lpstr>
      <vt:lpstr>附件2-8</vt:lpstr>
      <vt:lpstr>附件2-9</vt:lpstr>
      <vt:lpstr>附件2-10</vt:lpstr>
      <vt:lpstr>附件2-11</vt:lpstr>
      <vt:lpstr>附件2-12</vt:lpstr>
      <vt:lpstr>附件2-13</vt:lpstr>
      <vt:lpstr>附件2-14</vt:lpstr>
      <vt:lpstr>附件2-15</vt:lpstr>
      <vt:lpstr>附件3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梁思路</cp:lastModifiedBy>
  <cp:lastPrinted>2020-07-06T10:03:26Z</cp:lastPrinted>
  <dcterms:created xsi:type="dcterms:W3CDTF">2008-09-11T17:22:52Z</dcterms:created>
  <dcterms:modified xsi:type="dcterms:W3CDTF">2020-07-06T10:04:23Z</dcterms:modified>
</cp:coreProperties>
</file>